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17020" windowHeight="10720" tabRatio="672" activeTab="1"/>
  </bookViews>
  <sheets>
    <sheet name="名单总表" sheetId="25" r:id="rId1"/>
    <sheet name="签到表" sheetId="38" r:id="rId2"/>
    <sheet name="参数" sheetId="40" r:id="rId3"/>
  </sheets>
  <definedNames>
    <definedName name="_xlnm._FilterDatabase" localSheetId="0" hidden="1">名单总表!$A$1:$G$102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38" l="1"/>
  <c r="H2" i="25" l="1"/>
  <c r="H3" i="25" s="1"/>
  <c r="H4" i="25" s="1"/>
  <c r="H5" i="25" s="1"/>
  <c r="H6" i="25" s="1"/>
  <c r="H7" i="25" s="1"/>
  <c r="H8" i="25" s="1"/>
  <c r="H9" i="25" s="1"/>
  <c r="H10" i="25" s="1"/>
  <c r="H11" i="25" s="1"/>
  <c r="H12" i="25" s="1"/>
  <c r="H13" i="25" s="1"/>
  <c r="H14" i="25" s="1"/>
  <c r="H15" i="25" s="1"/>
  <c r="H16" i="25" s="1"/>
  <c r="H17" i="25" s="1"/>
  <c r="H18" i="25" s="1"/>
  <c r="H19" i="25" s="1"/>
  <c r="H20" i="25" s="1"/>
  <c r="H21" i="25" s="1"/>
  <c r="H22" i="25" s="1"/>
  <c r="H23" i="25" s="1"/>
  <c r="H24" i="25" s="1"/>
  <c r="H25" i="25" s="1"/>
  <c r="H26" i="25" s="1"/>
  <c r="H27" i="25" s="1"/>
  <c r="H28" i="25" s="1"/>
  <c r="H29" i="25" s="1"/>
  <c r="H30" i="25" s="1"/>
  <c r="H31" i="25" s="1"/>
  <c r="H32" i="25" s="1"/>
  <c r="H33" i="25" s="1"/>
  <c r="H34" i="25" s="1"/>
  <c r="H35" i="25" s="1"/>
  <c r="H36" i="25" s="1"/>
  <c r="H37" i="25" s="1"/>
  <c r="H38" i="25" s="1"/>
  <c r="H39" i="25" s="1"/>
  <c r="H40" i="25" s="1"/>
  <c r="H41" i="25" s="1"/>
  <c r="H42" i="25" s="1"/>
  <c r="H43" i="25" s="1"/>
  <c r="H44" i="25" s="1"/>
  <c r="H45" i="25" s="1"/>
  <c r="H46" i="25" s="1"/>
  <c r="H47" i="25" s="1"/>
  <c r="H48" i="25" s="1"/>
  <c r="H49" i="25" s="1"/>
  <c r="H50" i="25" s="1"/>
  <c r="H51" i="25" s="1"/>
  <c r="H52" i="25" s="1"/>
  <c r="H53" i="25" s="1"/>
  <c r="H54" i="25" s="1"/>
  <c r="H55" i="25" s="1"/>
  <c r="H56" i="25" s="1"/>
  <c r="H57" i="25" s="1"/>
  <c r="H58" i="25" s="1"/>
  <c r="H59" i="25" s="1"/>
  <c r="H60" i="25" s="1"/>
  <c r="H61" i="25" s="1"/>
  <c r="H62" i="25" s="1"/>
  <c r="H63" i="25" s="1"/>
  <c r="H64" i="25" s="1"/>
  <c r="H65" i="25" s="1"/>
  <c r="H66" i="25" s="1"/>
  <c r="H67" i="25" s="1"/>
  <c r="H68" i="25" s="1"/>
  <c r="H69" i="25" s="1"/>
  <c r="H70" i="25" s="1"/>
  <c r="H71" i="25" s="1"/>
  <c r="H72" i="25" s="1"/>
  <c r="H73" i="25" s="1"/>
  <c r="H74" i="25" s="1"/>
  <c r="H75" i="25" s="1"/>
  <c r="H76" i="25" s="1"/>
  <c r="H77" i="25" s="1"/>
  <c r="H78" i="25" s="1"/>
  <c r="H79" i="25" s="1"/>
  <c r="H80" i="25" s="1"/>
  <c r="H81" i="25" s="1"/>
  <c r="H82" i="25" s="1"/>
  <c r="H83" i="25" s="1"/>
  <c r="H84" i="25" s="1"/>
  <c r="H85" i="25" s="1"/>
  <c r="H86" i="25" s="1"/>
  <c r="H87" i="25" s="1"/>
  <c r="H88" i="25" s="1"/>
  <c r="H89" i="25" s="1"/>
  <c r="H90" i="25" s="1"/>
  <c r="H91" i="25" s="1"/>
  <c r="H92" i="25" s="1"/>
  <c r="H93" i="25" s="1"/>
  <c r="H94" i="25" s="1"/>
  <c r="H95" i="25" s="1"/>
  <c r="H96" i="25" s="1"/>
  <c r="H97" i="25" s="1"/>
  <c r="H98" i="25" s="1"/>
  <c r="H99" i="25" s="1"/>
  <c r="H100" i="25" s="1"/>
  <c r="H101" i="25" s="1"/>
  <c r="H102" i="25" s="1"/>
  <c r="B2" i="38"/>
  <c r="T1" i="38"/>
  <c r="B6" i="38" l="1"/>
  <c r="D8" i="38"/>
  <c r="C11" i="38"/>
  <c r="B14" i="38"/>
  <c r="D16" i="38"/>
  <c r="C19" i="38"/>
  <c r="B22" i="38"/>
  <c r="D24" i="38"/>
  <c r="C27" i="38"/>
  <c r="B30" i="38"/>
  <c r="C5" i="38"/>
  <c r="C6" i="38"/>
  <c r="B9" i="38"/>
  <c r="D11" i="38"/>
  <c r="C14" i="38"/>
  <c r="B17" i="38"/>
  <c r="D19" i="38"/>
  <c r="C22" i="38"/>
  <c r="B25" i="38"/>
  <c r="D27" i="38"/>
  <c r="C30" i="38"/>
  <c r="B33" i="38"/>
  <c r="D6" i="38"/>
  <c r="C9" i="38"/>
  <c r="B12" i="38"/>
  <c r="D14" i="38"/>
  <c r="C17" i="38"/>
  <c r="B20" i="38"/>
  <c r="D22" i="38"/>
  <c r="C25" i="38"/>
  <c r="B28" i="38"/>
  <c r="D30" i="38"/>
  <c r="C33" i="38"/>
  <c r="B7" i="38"/>
  <c r="D9" i="38"/>
  <c r="C12" i="38"/>
  <c r="B15" i="38"/>
  <c r="D17" i="38"/>
  <c r="C20" i="38"/>
  <c r="B23" i="38"/>
  <c r="D25" i="38"/>
  <c r="C28" i="38"/>
  <c r="B31" i="38"/>
  <c r="D33" i="38"/>
  <c r="B34" i="38"/>
  <c r="C7" i="38"/>
  <c r="B10" i="38"/>
  <c r="D12" i="38"/>
  <c r="C15" i="38"/>
  <c r="B18" i="38"/>
  <c r="D20" i="38"/>
  <c r="C23" i="38"/>
  <c r="B26" i="38"/>
  <c r="D28" i="38"/>
  <c r="C31" i="38"/>
  <c r="C34" i="38"/>
  <c r="D7" i="38"/>
  <c r="C10" i="38"/>
  <c r="B13" i="38"/>
  <c r="D15" i="38"/>
  <c r="C18" i="38"/>
  <c r="B21" i="38"/>
  <c r="D23" i="38"/>
  <c r="C26" i="38"/>
  <c r="B29" i="38"/>
  <c r="D31" i="38"/>
  <c r="D34" i="38"/>
  <c r="B8" i="38"/>
  <c r="D10" i="38"/>
  <c r="C13" i="38"/>
  <c r="B16" i="38"/>
  <c r="D18" i="38"/>
  <c r="C21" i="38"/>
  <c r="B24" i="38"/>
  <c r="D26" i="38"/>
  <c r="C29" i="38"/>
  <c r="B32" i="38"/>
  <c r="B5" i="38"/>
  <c r="C8" i="38"/>
  <c r="B11" i="38"/>
  <c r="D13" i="38"/>
  <c r="C16" i="38"/>
  <c r="B19" i="38"/>
  <c r="D21" i="38"/>
  <c r="C24" i="38"/>
  <c r="B27" i="38"/>
  <c r="D29" i="38"/>
  <c r="C32" i="38"/>
  <c r="D5" i="38"/>
  <c r="D32" i="38"/>
</calcChain>
</file>

<file path=xl/sharedStrings.xml><?xml version="1.0" encoding="utf-8"?>
<sst xmlns="http://schemas.openxmlformats.org/spreadsheetml/2006/main" count="568" uniqueCount="211">
  <si>
    <t>序号</t>
  </si>
  <si>
    <t>商品规格</t>
  </si>
  <si>
    <t>班级班别</t>
  </si>
  <si>
    <t>姓名</t>
  </si>
  <si>
    <t>联系电话</t>
  </si>
  <si>
    <t>上课时间</t>
  </si>
  <si>
    <t>上课地点</t>
  </si>
  <si>
    <t>创意美术（1-3年级）</t>
  </si>
  <si>
    <t>一年级20班</t>
  </si>
  <si>
    <t>马幼茜</t>
  </si>
  <si>
    <t>周四16:50-18:00</t>
  </si>
  <si>
    <t>一19班</t>
  </si>
  <si>
    <t>体能训练班（4-6年级1队）</t>
  </si>
  <si>
    <t>六年级5班</t>
  </si>
  <si>
    <t>张津铭</t>
  </si>
  <si>
    <t>星期一17:20-18:30，星期二17:20-18:30</t>
  </si>
  <si>
    <t>足球场跑道</t>
  </si>
  <si>
    <t>硬笔书法（1-3年级）</t>
  </si>
  <si>
    <t>三年级12班</t>
  </si>
  <si>
    <t>吴灿熙</t>
  </si>
  <si>
    <t>周五16:50-18:00</t>
  </si>
  <si>
    <t>一16班</t>
  </si>
  <si>
    <t>体能训练班（2年级2队）</t>
  </si>
  <si>
    <t>三年级17班</t>
  </si>
  <si>
    <t>郑千珺</t>
  </si>
  <si>
    <t>星期二17:20-18:30， 星期四16:50-18:00</t>
  </si>
  <si>
    <t>六年级10班</t>
  </si>
  <si>
    <t>刘一铭</t>
  </si>
  <si>
    <t>3D打印笔（1-3年级）</t>
  </si>
  <si>
    <t>一年级18班</t>
  </si>
  <si>
    <t>韦柏屹</t>
  </si>
  <si>
    <t>周二17:20-18:30</t>
  </si>
  <si>
    <t>一15班</t>
  </si>
  <si>
    <t>击剑（4-6年级）</t>
  </si>
  <si>
    <t>六年级1班</t>
  </si>
  <si>
    <t>梁雨芯</t>
  </si>
  <si>
    <t>周三16:00-17:30</t>
  </si>
  <si>
    <t>足球场</t>
  </si>
  <si>
    <t>六年级4班</t>
  </si>
  <si>
    <t>罗悦冰</t>
  </si>
  <si>
    <t>国际象棋（3-5年级）</t>
  </si>
  <si>
    <t>周五17:20-18:30</t>
  </si>
  <si>
    <t>二16班</t>
  </si>
  <si>
    <t>体能训练班（4-6年级2队）</t>
  </si>
  <si>
    <t>麦恩铜</t>
  </si>
  <si>
    <t>星期一17:20-18:30，星期五17:20-18:30</t>
  </si>
  <si>
    <t>罗展善</t>
  </si>
  <si>
    <t>六年级8班</t>
  </si>
  <si>
    <t>刘思含</t>
  </si>
  <si>
    <t>林泓宇</t>
  </si>
  <si>
    <t>体能训练班（3年级1队）</t>
  </si>
  <si>
    <t>三年级14班</t>
  </si>
  <si>
    <t>阮韵宸</t>
  </si>
  <si>
    <t>星期二17:20-18:30，星期四17:20-18:30</t>
  </si>
  <si>
    <t>中芬科学实验（4-6年级）</t>
  </si>
  <si>
    <t>六年级3班</t>
  </si>
  <si>
    <t>阎荣轩</t>
  </si>
  <si>
    <t>二15班</t>
  </si>
  <si>
    <t>莫轲轲</t>
  </si>
  <si>
    <t>足球（3-6年级）</t>
  </si>
  <si>
    <t>石赵轩</t>
  </si>
  <si>
    <t>星期三16:00-17:30，星期五16:50-18:30</t>
  </si>
  <si>
    <t>二年级16班</t>
  </si>
  <si>
    <t>钟子曦</t>
  </si>
  <si>
    <t>合唱兴趣小组（1-5年级）</t>
  </si>
  <si>
    <t>四年级12班</t>
  </si>
  <si>
    <t>陈峥羽</t>
  </si>
  <si>
    <t>周二16:50-18:00，周四16:50-18:00</t>
  </si>
  <si>
    <t>阶梯教室</t>
  </si>
  <si>
    <t>体能训练班（1年级1队）</t>
  </si>
  <si>
    <t>一年级16班</t>
  </si>
  <si>
    <t>李芮熙</t>
  </si>
  <si>
    <t>星期一16:50-18:00，星期四16:50-18:00</t>
  </si>
  <si>
    <t>徐嘉钰</t>
  </si>
  <si>
    <t>陈怡霏</t>
  </si>
  <si>
    <t>廖文睿</t>
  </si>
  <si>
    <t>唐弘钊</t>
  </si>
  <si>
    <t>三年级16班</t>
  </si>
  <si>
    <t>韦鑫瀚</t>
  </si>
  <si>
    <t>涂可心</t>
  </si>
  <si>
    <t>围棋（3-5年级）</t>
  </si>
  <si>
    <t>一20班</t>
  </si>
  <si>
    <t>林睿彤</t>
  </si>
  <si>
    <t>苏熙晨</t>
  </si>
  <si>
    <t>网球（3-6年级）</t>
  </si>
  <si>
    <t>韦立斌</t>
  </si>
  <si>
    <t>星期二17:20-18:30，星期四16:50-17:30</t>
  </si>
  <si>
    <t>网球（1-2年级）</t>
  </si>
  <si>
    <t>苏梓馨</t>
  </si>
  <si>
    <t>星期一16:50-18:20，星期三16:00-17:30</t>
  </si>
  <si>
    <t>一年级19班</t>
  </si>
  <si>
    <t>刘景昊</t>
  </si>
  <si>
    <t>金话筒主持人（3-5年级）</t>
  </si>
  <si>
    <t>三年级13班</t>
  </si>
  <si>
    <t>游炘悦</t>
  </si>
  <si>
    <t>周一17:20-18:30</t>
  </si>
  <si>
    <t>二17班</t>
  </si>
  <si>
    <t>水彩创意（4-6年级）</t>
  </si>
  <si>
    <t>雷海薇</t>
  </si>
  <si>
    <t>周四17:20-18:30</t>
  </si>
  <si>
    <t>梁珈维</t>
  </si>
  <si>
    <t>二年级15班</t>
  </si>
  <si>
    <t>原翎夏</t>
  </si>
  <si>
    <t>徐意诚</t>
  </si>
  <si>
    <t>杨诗怡</t>
  </si>
  <si>
    <t>六年级9班</t>
  </si>
  <si>
    <t>杨沐辰</t>
  </si>
  <si>
    <t>中芬科学实验（1-3年级）</t>
  </si>
  <si>
    <t>一年级15班</t>
  </si>
  <si>
    <t>黄诗杨</t>
  </si>
  <si>
    <t>冯楷越</t>
  </si>
  <si>
    <t>苏卓然</t>
  </si>
  <si>
    <t>许媛媛</t>
  </si>
  <si>
    <t>足球（1-2年级）</t>
  </si>
  <si>
    <t>一年级17班</t>
  </si>
  <si>
    <t>吴荣楷</t>
  </si>
  <si>
    <t>星期二17:20-18:30，星期四16:50-18:20</t>
  </si>
  <si>
    <t>韦玉琳</t>
  </si>
  <si>
    <t>英语戏剧（3-5年级）</t>
  </si>
  <si>
    <t>陈俊希</t>
  </si>
  <si>
    <t>一17班</t>
  </si>
  <si>
    <t>国际象棋（1-2年级）</t>
  </si>
  <si>
    <t>二年级17班</t>
  </si>
  <si>
    <t>李其臻</t>
  </si>
  <si>
    <t>柴建皓</t>
  </si>
  <si>
    <t>篮球（1-2年级）</t>
  </si>
  <si>
    <t>宁宸熙</t>
  </si>
  <si>
    <t>软笔书法（1-4年级）</t>
  </si>
  <si>
    <t>二年级20班</t>
  </si>
  <si>
    <t>陆杨依</t>
  </si>
  <si>
    <t>围棋（1-2年级）</t>
  </si>
  <si>
    <t>陆璇玥</t>
  </si>
  <si>
    <t>体能训练班（2年级1队）</t>
  </si>
  <si>
    <t>星期一16:50-18:00</t>
  </si>
  <si>
    <t>陈泓江</t>
  </si>
  <si>
    <t>机器人搭建（1-3年级）</t>
  </si>
  <si>
    <t>林熙彤</t>
  </si>
  <si>
    <t>一年级18</t>
  </si>
  <si>
    <t>莫景皓</t>
  </si>
  <si>
    <t>金话筒主持人（1-2年级）</t>
  </si>
  <si>
    <t>韦懿朗</t>
  </si>
  <si>
    <t>黄俊添</t>
  </si>
  <si>
    <t>李辰茜</t>
  </si>
  <si>
    <t>六年级6班</t>
  </si>
  <si>
    <t>莫翔云</t>
  </si>
  <si>
    <t>英语戏剧（1-2年级）</t>
  </si>
  <si>
    <t>黄篙艺</t>
  </si>
  <si>
    <t>刘妍霖</t>
  </si>
  <si>
    <t>黎昊灵</t>
  </si>
  <si>
    <t>浣楚唯</t>
  </si>
  <si>
    <t>二年级18班</t>
  </si>
  <si>
    <t>梁智琳</t>
  </si>
  <si>
    <t>吴梵希</t>
  </si>
  <si>
    <t>李航</t>
  </si>
  <si>
    <t>陈渼涵</t>
  </si>
  <si>
    <t>李依朵</t>
  </si>
  <si>
    <t>谢光皓</t>
  </si>
  <si>
    <t>李远慧</t>
  </si>
  <si>
    <t>五年级11班</t>
  </si>
  <si>
    <t>于小丫</t>
  </si>
  <si>
    <t>李白伊蔓</t>
  </si>
  <si>
    <t>汪晓琦</t>
  </si>
  <si>
    <t>汪晓琋</t>
  </si>
  <si>
    <t>赖景瑞</t>
  </si>
  <si>
    <t>班正嘉</t>
  </si>
  <si>
    <t>体能训练班（3年级2队）</t>
  </si>
  <si>
    <t>谢青珊</t>
  </si>
  <si>
    <t>莫何恺</t>
  </si>
  <si>
    <t>张家豪</t>
  </si>
  <si>
    <t>肖焜方</t>
  </si>
  <si>
    <t>卢宇澄</t>
  </si>
  <si>
    <t>吕欣潞</t>
  </si>
  <si>
    <t>唐元家</t>
  </si>
  <si>
    <t>黄志智</t>
  </si>
  <si>
    <t>黄致尧</t>
  </si>
  <si>
    <t>梁圣涛</t>
  </si>
  <si>
    <t>周科全</t>
  </si>
  <si>
    <t>杨济睿</t>
  </si>
  <si>
    <t>班正毅</t>
  </si>
  <si>
    <t>徐翕语</t>
  </si>
  <si>
    <t>阎泽昊</t>
  </si>
  <si>
    <t>王玺涵</t>
  </si>
  <si>
    <t>马钰琦</t>
  </si>
  <si>
    <t>地点：</t>
  </si>
  <si>
    <t>上课时间：</t>
  </si>
  <si>
    <t>上课老师及电话</t>
  </si>
  <si>
    <t>班级</t>
  </si>
  <si>
    <t>学生姓名</t>
  </si>
  <si>
    <t>次数：1次</t>
  </si>
  <si>
    <t>2次</t>
  </si>
  <si>
    <t>3次</t>
  </si>
  <si>
    <t>4次</t>
  </si>
  <si>
    <t>5次</t>
  </si>
  <si>
    <t>6次</t>
  </si>
  <si>
    <t>7次</t>
  </si>
  <si>
    <t>8次</t>
  </si>
  <si>
    <t>9次</t>
  </si>
  <si>
    <t>10次</t>
  </si>
  <si>
    <t>11次</t>
  </si>
  <si>
    <t>12次</t>
  </si>
  <si>
    <t>13次</t>
  </si>
  <si>
    <t>老师签字</t>
  </si>
  <si>
    <t>须知：1.本表由任课老师填写全部信息，不可遗漏；2.考勤符号必须干净清楚，重叠、模糊无效，不计课时；3.全勤：√ 缺勤：△；4.特殊情况，老师进行备注说明，并与现场运营老师说明。</t>
  </si>
  <si>
    <t>日期：</t>
  </si>
  <si>
    <t>3D打印笔（1-3年级）</t>
    <phoneticPr fontId="27" type="noConversion"/>
  </si>
  <si>
    <t>英语戏剧（1-2年级）</t>
    <phoneticPr fontId="27" type="noConversion"/>
  </si>
  <si>
    <t>中芬科学实验（4-6年级）</t>
    <phoneticPr fontId="27" type="noConversion"/>
  </si>
  <si>
    <t>体能训练班（4-6年级1队）</t>
    <phoneticPr fontId="27" type="noConversion"/>
  </si>
  <si>
    <t>广场</t>
  </si>
  <si>
    <t>2021年春季</t>
    <phoneticPr fontId="27" type="noConversion"/>
  </si>
  <si>
    <t>签到表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</si>
</sst>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28" x14ac:knownFonts="1">
    <font>
      <sz val="11"/>
      <color theme="1"/>
      <name val="宋体"/>
      <charset val="134"/>
      <scheme val="minor"/>
    </font>
    <font>
      <b/>
      <sz val="11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ajor"/>
    </font>
    <font>
      <b/>
      <sz val="10"/>
      <color theme="1"/>
      <name val="仿宋"/>
      <family val="3"/>
      <charset val="134"/>
    </font>
    <font>
      <sz val="11"/>
      <color theme="1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6"/>
      <color theme="1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sz val="11"/>
      <color rgb="FFFA7D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45066682943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indexed="64"/>
      </bottom>
      <diagonal/>
    </border>
  </borders>
  <cellStyleXfs count="36">
    <xf numFmtId="0" fontId="0" fillId="0" borderId="0">
      <alignment vertical="center"/>
    </xf>
    <xf numFmtId="0" fontId="15" fillId="0" borderId="0"/>
    <xf numFmtId="0" fontId="13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11" borderId="0"/>
    <xf numFmtId="0" fontId="9" fillId="0" borderId="12" applyNumberFormat="0" applyFill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23" fillId="4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1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14" fillId="9" borderId="7" applyNumberFormat="0" applyFont="0" applyAlignment="0" applyProtection="0">
      <alignment vertical="center"/>
    </xf>
  </cellStyleXfs>
  <cellXfs count="32">
    <xf numFmtId="0" fontId="0" fillId="0" borderId="0" xfId="0">
      <alignment vertical="center"/>
    </xf>
    <xf numFmtId="177" fontId="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14" fillId="0" borderId="1" xfId="20" applyBorder="1">
      <alignment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6">
    <cellStyle name="百分比 2" xfId="4"/>
    <cellStyle name="百分比 3" xfId="11"/>
    <cellStyle name="标题 1 2" xfId="6"/>
    <cellStyle name="标题 2 2" xfId="12"/>
    <cellStyle name="标题 3 2" xfId="13"/>
    <cellStyle name="标题 4 2" xfId="14"/>
    <cellStyle name="标题 5" xfId="3"/>
    <cellStyle name="差 2" xfId="15"/>
    <cellStyle name="常规" xfId="0" builtinId="0"/>
    <cellStyle name="常规 10 10 2 2" xfId="1"/>
    <cellStyle name="常规 10 2 2" xfId="16"/>
    <cellStyle name="常规 11 2 3 2" xfId="17"/>
    <cellStyle name="常规 13 2 2" xfId="8"/>
    <cellStyle name="常规 15 2 2" xfId="18"/>
    <cellStyle name="常规 2" xfId="19"/>
    <cellStyle name="常规 2 2" xfId="9"/>
    <cellStyle name="常规 21" xfId="5"/>
    <cellStyle name="常规 3" xfId="20"/>
    <cellStyle name="常规 30" xfId="21"/>
    <cellStyle name="常规 38" xfId="22"/>
    <cellStyle name="常规 4" xfId="23"/>
    <cellStyle name="常规 5 4" xfId="24"/>
    <cellStyle name="常规 5 5" xfId="25"/>
    <cellStyle name="好 2" xfId="26"/>
    <cellStyle name="好 3" xfId="27"/>
    <cellStyle name="好 4" xfId="28"/>
    <cellStyle name="汇总 2" xfId="29"/>
    <cellStyle name="计算 2" xfId="2"/>
    <cellStyle name="检查单元格 2" xfId="30"/>
    <cellStyle name="解释性文本 2" xfId="31"/>
    <cellStyle name="警告文本 2" xfId="32"/>
    <cellStyle name="链接单元格 2" xfId="33"/>
    <cellStyle name="适中 2" xfId="10"/>
    <cellStyle name="输出 2" xfId="7"/>
    <cellStyle name="输入 2" xfId="34"/>
    <cellStyle name="注释 2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2"/>
  <sheetViews>
    <sheetView workbookViewId="0">
      <selection activeCell="F105" sqref="F105"/>
    </sheetView>
  </sheetViews>
  <sheetFormatPr defaultColWidth="9" defaultRowHeight="16.5" x14ac:dyDescent="0.25"/>
  <cols>
    <col min="1" max="1" width="9" style="12"/>
    <col min="2" max="2" width="25.36328125" style="12" customWidth="1"/>
    <col min="3" max="3" width="13.26953125" style="12" customWidth="1"/>
    <col min="4" max="4" width="9.90625" style="12" customWidth="1"/>
    <col min="5" max="5" width="15.36328125" style="13" customWidth="1"/>
    <col min="6" max="6" width="39.90625" style="12" customWidth="1"/>
    <col min="7" max="7" width="13.36328125" style="12" customWidth="1"/>
    <col min="8" max="16384" width="9" style="12"/>
  </cols>
  <sheetData>
    <row r="1" spans="1:8" s="11" customFormat="1" ht="20.149999999999999" customHeight="1" x14ac:dyDescent="0.25">
      <c r="A1" s="14" t="s">
        <v>0</v>
      </c>
      <c r="B1" s="14" t="s">
        <v>1</v>
      </c>
      <c r="C1" s="14" t="s">
        <v>2</v>
      </c>
      <c r="D1" s="15" t="s">
        <v>3</v>
      </c>
      <c r="E1" s="16" t="s">
        <v>4</v>
      </c>
      <c r="F1" s="14" t="s">
        <v>5</v>
      </c>
      <c r="G1" s="14" t="s">
        <v>6</v>
      </c>
    </row>
    <row r="2" spans="1:8" ht="20.149999999999999" customHeight="1" x14ac:dyDescent="0.25">
      <c r="A2" s="3">
        <v>1</v>
      </c>
      <c r="B2" s="3" t="s">
        <v>7</v>
      </c>
      <c r="C2" s="3" t="s">
        <v>8</v>
      </c>
      <c r="D2" s="3" t="s">
        <v>9</v>
      </c>
      <c r="E2" s="10">
        <v>19800000000</v>
      </c>
      <c r="F2" s="4" t="s">
        <v>10</v>
      </c>
      <c r="G2" s="4" t="s">
        <v>11</v>
      </c>
      <c r="H2" s="12">
        <f>(B2=签到表!$G$1)+H1</f>
        <v>0</v>
      </c>
    </row>
    <row r="3" spans="1:8" ht="20.149999999999999" customHeight="1" x14ac:dyDescent="0.25">
      <c r="A3" s="3">
        <v>2</v>
      </c>
      <c r="B3" s="5" t="s">
        <v>12</v>
      </c>
      <c r="C3" s="3" t="s">
        <v>13</v>
      </c>
      <c r="D3" s="3" t="s">
        <v>14</v>
      </c>
      <c r="E3" s="10">
        <v>19800000001</v>
      </c>
      <c r="F3" s="4" t="s">
        <v>15</v>
      </c>
      <c r="G3" s="4" t="s">
        <v>16</v>
      </c>
      <c r="H3" s="12">
        <f>(B3=签到表!$G$1)+H2</f>
        <v>0</v>
      </c>
    </row>
    <row r="4" spans="1:8" ht="20.149999999999999" customHeight="1" x14ac:dyDescent="0.25">
      <c r="A4" s="3">
        <v>3</v>
      </c>
      <c r="B4" s="3" t="s">
        <v>17</v>
      </c>
      <c r="C4" s="3" t="s">
        <v>18</v>
      </c>
      <c r="D4" s="3" t="s">
        <v>19</v>
      </c>
      <c r="E4" s="10">
        <v>19800000002</v>
      </c>
      <c r="F4" s="4" t="s">
        <v>20</v>
      </c>
      <c r="G4" s="4" t="s">
        <v>21</v>
      </c>
      <c r="H4" s="12">
        <f>(B4=签到表!$G$1)+H3</f>
        <v>0</v>
      </c>
    </row>
    <row r="5" spans="1:8" ht="20.149999999999999" customHeight="1" x14ac:dyDescent="0.25">
      <c r="A5" s="3">
        <v>4</v>
      </c>
      <c r="B5" s="3" t="s">
        <v>22</v>
      </c>
      <c r="C5" s="3" t="s">
        <v>23</v>
      </c>
      <c r="D5" s="3" t="s">
        <v>24</v>
      </c>
      <c r="E5" s="10">
        <v>19800000003</v>
      </c>
      <c r="F5" s="4" t="s">
        <v>25</v>
      </c>
      <c r="G5" s="4" t="s">
        <v>208</v>
      </c>
      <c r="H5" s="12">
        <f>(B5=签到表!$G$1)+H4</f>
        <v>0</v>
      </c>
    </row>
    <row r="6" spans="1:8" ht="20.149999999999999" customHeight="1" x14ac:dyDescent="0.25">
      <c r="A6" s="3">
        <v>5</v>
      </c>
      <c r="B6" s="5" t="s">
        <v>12</v>
      </c>
      <c r="C6" s="3" t="s">
        <v>26</v>
      </c>
      <c r="D6" s="3" t="s">
        <v>27</v>
      </c>
      <c r="E6" s="10">
        <v>19800000004</v>
      </c>
      <c r="F6" s="4" t="s">
        <v>15</v>
      </c>
      <c r="G6" s="4" t="s">
        <v>16</v>
      </c>
      <c r="H6" s="12">
        <f>(B6=签到表!$G$1)+H5</f>
        <v>0</v>
      </c>
    </row>
    <row r="7" spans="1:8" ht="20.149999999999999" customHeight="1" x14ac:dyDescent="0.25">
      <c r="A7" s="3">
        <v>6</v>
      </c>
      <c r="B7" s="3" t="s">
        <v>204</v>
      </c>
      <c r="C7" s="3" t="s">
        <v>29</v>
      </c>
      <c r="D7" s="3" t="s">
        <v>30</v>
      </c>
      <c r="E7" s="10">
        <v>19800000005</v>
      </c>
      <c r="F7" s="3" t="s">
        <v>31</v>
      </c>
      <c r="G7" s="3" t="s">
        <v>32</v>
      </c>
      <c r="H7" s="12">
        <f>(B7=签到表!$G$1)+H6</f>
        <v>0</v>
      </c>
    </row>
    <row r="8" spans="1:8" ht="20.149999999999999" customHeight="1" x14ac:dyDescent="0.25">
      <c r="A8" s="3">
        <v>7</v>
      </c>
      <c r="B8" s="3" t="s">
        <v>33</v>
      </c>
      <c r="C8" s="3" t="s">
        <v>34</v>
      </c>
      <c r="D8" s="3" t="s">
        <v>35</v>
      </c>
      <c r="E8" s="10">
        <v>19800000006</v>
      </c>
      <c r="F8" s="4" t="s">
        <v>36</v>
      </c>
      <c r="G8" s="4" t="s">
        <v>37</v>
      </c>
      <c r="H8" s="12">
        <f>(B8=签到表!$G$1)+H7</f>
        <v>0</v>
      </c>
    </row>
    <row r="9" spans="1:8" ht="20.149999999999999" customHeight="1" x14ac:dyDescent="0.25">
      <c r="A9" s="3">
        <v>8</v>
      </c>
      <c r="B9" s="3" t="s">
        <v>33</v>
      </c>
      <c r="C9" s="3" t="s">
        <v>38</v>
      </c>
      <c r="D9" s="3" t="s">
        <v>39</v>
      </c>
      <c r="E9" s="10">
        <v>19800000007</v>
      </c>
      <c r="F9" s="4" t="s">
        <v>36</v>
      </c>
      <c r="G9" s="4" t="s">
        <v>37</v>
      </c>
      <c r="H9" s="12">
        <f>(B9=签到表!$G$1)+H8</f>
        <v>0</v>
      </c>
    </row>
    <row r="10" spans="1:8" ht="20.149999999999999" customHeight="1" x14ac:dyDescent="0.25">
      <c r="A10" s="3">
        <v>9</v>
      </c>
      <c r="B10" s="3" t="s">
        <v>40</v>
      </c>
      <c r="C10" s="3" t="s">
        <v>38</v>
      </c>
      <c r="D10" s="3" t="s">
        <v>39</v>
      </c>
      <c r="E10" s="10">
        <v>19800000008</v>
      </c>
      <c r="F10" s="4" t="s">
        <v>41</v>
      </c>
      <c r="G10" s="4" t="s">
        <v>42</v>
      </c>
      <c r="H10" s="12">
        <f>(B10=签到表!$G$1)+H9</f>
        <v>0</v>
      </c>
    </row>
    <row r="11" spans="1:8" ht="20.149999999999999" customHeight="1" x14ac:dyDescent="0.25">
      <c r="A11" s="3">
        <v>10</v>
      </c>
      <c r="B11" s="3" t="s">
        <v>43</v>
      </c>
      <c r="C11" s="3" t="s">
        <v>26</v>
      </c>
      <c r="D11" s="3" t="s">
        <v>44</v>
      </c>
      <c r="E11" s="10">
        <v>19800000009</v>
      </c>
      <c r="F11" s="4" t="s">
        <v>45</v>
      </c>
      <c r="G11" s="4" t="s">
        <v>16</v>
      </c>
      <c r="H11" s="12">
        <f>(B11=签到表!$G$1)+H10</f>
        <v>0</v>
      </c>
    </row>
    <row r="12" spans="1:8" ht="20.149999999999999" customHeight="1" x14ac:dyDescent="0.25">
      <c r="A12" s="3">
        <v>11</v>
      </c>
      <c r="B12" s="3" t="s">
        <v>28</v>
      </c>
      <c r="C12" s="3" t="s">
        <v>29</v>
      </c>
      <c r="D12" s="3" t="s">
        <v>46</v>
      </c>
      <c r="E12" s="10">
        <v>19800000010</v>
      </c>
      <c r="F12" s="3" t="s">
        <v>31</v>
      </c>
      <c r="G12" s="3" t="s">
        <v>32</v>
      </c>
      <c r="H12" s="12">
        <f>(B12=签到表!$G$1)+H11</f>
        <v>0</v>
      </c>
    </row>
    <row r="13" spans="1:8" ht="20.149999999999999" customHeight="1" x14ac:dyDescent="0.25">
      <c r="A13" s="3">
        <v>12</v>
      </c>
      <c r="B13" s="5" t="s">
        <v>12</v>
      </c>
      <c r="C13" s="3" t="s">
        <v>47</v>
      </c>
      <c r="D13" s="3" t="s">
        <v>48</v>
      </c>
      <c r="E13" s="10">
        <v>19800000011</v>
      </c>
      <c r="F13" s="4" t="s">
        <v>15</v>
      </c>
      <c r="G13" s="4" t="s">
        <v>16</v>
      </c>
      <c r="H13" s="12">
        <f>(B13=签到表!$G$1)+H12</f>
        <v>0</v>
      </c>
    </row>
    <row r="14" spans="1:8" ht="20.149999999999999" customHeight="1" x14ac:dyDescent="0.25">
      <c r="A14" s="3">
        <v>13</v>
      </c>
      <c r="B14" s="3" t="s">
        <v>43</v>
      </c>
      <c r="C14" s="3" t="s">
        <v>26</v>
      </c>
      <c r="D14" s="3" t="s">
        <v>49</v>
      </c>
      <c r="E14" s="10">
        <v>19800000012</v>
      </c>
      <c r="F14" s="4" t="s">
        <v>45</v>
      </c>
      <c r="G14" s="4" t="s">
        <v>16</v>
      </c>
      <c r="H14" s="12">
        <f>(B14=签到表!$G$1)+H13</f>
        <v>0</v>
      </c>
    </row>
    <row r="15" spans="1:8" ht="20.149999999999999" customHeight="1" x14ac:dyDescent="0.25">
      <c r="A15" s="3">
        <v>14</v>
      </c>
      <c r="B15" s="3" t="s">
        <v>50</v>
      </c>
      <c r="C15" s="3" t="s">
        <v>51</v>
      </c>
      <c r="D15" s="3" t="s">
        <v>52</v>
      </c>
      <c r="E15" s="10">
        <v>19800000013</v>
      </c>
      <c r="F15" s="4" t="s">
        <v>53</v>
      </c>
      <c r="G15" s="4" t="s">
        <v>16</v>
      </c>
      <c r="H15" s="12">
        <f>(B15=签到表!$G$1)+H14</f>
        <v>0</v>
      </c>
    </row>
    <row r="16" spans="1:8" ht="20.149999999999999" customHeight="1" x14ac:dyDescent="0.25">
      <c r="A16" s="3">
        <v>15</v>
      </c>
      <c r="B16" s="5" t="s">
        <v>54</v>
      </c>
      <c r="C16" s="3" t="s">
        <v>55</v>
      </c>
      <c r="D16" s="3" t="s">
        <v>56</v>
      </c>
      <c r="E16" s="10">
        <v>19800000014</v>
      </c>
      <c r="F16" s="4" t="s">
        <v>41</v>
      </c>
      <c r="G16" s="4" t="s">
        <v>57</v>
      </c>
      <c r="H16" s="12">
        <f>(B16=签到表!$G$1)+H15</f>
        <v>0</v>
      </c>
    </row>
    <row r="17" spans="1:8" ht="20.149999999999999" customHeight="1" x14ac:dyDescent="0.25">
      <c r="A17" s="3">
        <v>16</v>
      </c>
      <c r="B17" s="3" t="s">
        <v>33</v>
      </c>
      <c r="C17" s="3" t="s">
        <v>34</v>
      </c>
      <c r="D17" s="3" t="s">
        <v>58</v>
      </c>
      <c r="E17" s="10">
        <v>19800000015</v>
      </c>
      <c r="F17" s="4" t="s">
        <v>36</v>
      </c>
      <c r="G17" s="4" t="s">
        <v>37</v>
      </c>
      <c r="H17" s="12">
        <f>(B17=签到表!$G$1)+H16</f>
        <v>0</v>
      </c>
    </row>
    <row r="18" spans="1:8" ht="20.149999999999999" customHeight="1" x14ac:dyDescent="0.25">
      <c r="A18" s="3">
        <v>17</v>
      </c>
      <c r="B18" s="3" t="s">
        <v>59</v>
      </c>
      <c r="C18" s="3" t="s">
        <v>34</v>
      </c>
      <c r="D18" s="3" t="s">
        <v>60</v>
      </c>
      <c r="E18" s="10">
        <v>19800000016</v>
      </c>
      <c r="F18" s="4" t="s">
        <v>61</v>
      </c>
      <c r="G18" s="4" t="s">
        <v>37</v>
      </c>
      <c r="H18" s="12">
        <f>(B18=签到表!$G$1)+H17</f>
        <v>0</v>
      </c>
    </row>
    <row r="19" spans="1:8" ht="20.149999999999999" customHeight="1" x14ac:dyDescent="0.25">
      <c r="A19" s="3">
        <v>18</v>
      </c>
      <c r="B19" s="3" t="s">
        <v>22</v>
      </c>
      <c r="C19" s="3" t="s">
        <v>62</v>
      </c>
      <c r="D19" s="3" t="s">
        <v>63</v>
      </c>
      <c r="E19" s="10">
        <v>19800000017</v>
      </c>
      <c r="F19" s="4" t="s">
        <v>25</v>
      </c>
      <c r="G19" s="4" t="s">
        <v>208</v>
      </c>
      <c r="H19" s="12">
        <f>(B19=签到表!$G$1)+H18</f>
        <v>0</v>
      </c>
    </row>
    <row r="20" spans="1:8" ht="20.149999999999999" customHeight="1" x14ac:dyDescent="0.25">
      <c r="A20" s="3">
        <v>19</v>
      </c>
      <c r="B20" s="3" t="s">
        <v>64</v>
      </c>
      <c r="C20" s="3" t="s">
        <v>65</v>
      </c>
      <c r="D20" s="3" t="s">
        <v>66</v>
      </c>
      <c r="E20" s="10">
        <v>19800000018</v>
      </c>
      <c r="F20" s="4" t="s">
        <v>67</v>
      </c>
      <c r="G20" s="4" t="s">
        <v>68</v>
      </c>
      <c r="H20" s="12">
        <f>(B20=签到表!$G$1)+H19</f>
        <v>0</v>
      </c>
    </row>
    <row r="21" spans="1:8" ht="20.149999999999999" customHeight="1" x14ac:dyDescent="0.25">
      <c r="A21" s="3">
        <v>20</v>
      </c>
      <c r="B21" s="3" t="s">
        <v>69</v>
      </c>
      <c r="C21" s="3" t="s">
        <v>70</v>
      </c>
      <c r="D21" s="3" t="s">
        <v>71</v>
      </c>
      <c r="E21" s="10">
        <v>19800000019</v>
      </c>
      <c r="F21" s="4" t="s">
        <v>72</v>
      </c>
      <c r="G21" s="4" t="s">
        <v>208</v>
      </c>
      <c r="H21" s="12">
        <f>(B21=签到表!$G$1)+H20</f>
        <v>0</v>
      </c>
    </row>
    <row r="22" spans="1:8" ht="20.149999999999999" customHeight="1" x14ac:dyDescent="0.25">
      <c r="A22" s="3">
        <v>21</v>
      </c>
      <c r="B22" s="3" t="s">
        <v>43</v>
      </c>
      <c r="C22" s="3" t="s">
        <v>26</v>
      </c>
      <c r="D22" s="3" t="s">
        <v>73</v>
      </c>
      <c r="E22" s="10">
        <v>19800000020</v>
      </c>
      <c r="F22" s="4" t="s">
        <v>45</v>
      </c>
      <c r="G22" s="4" t="s">
        <v>16</v>
      </c>
      <c r="H22" s="12">
        <f>(B22=签到表!$G$1)+H21</f>
        <v>0</v>
      </c>
    </row>
    <row r="23" spans="1:8" ht="20.149999999999999" customHeight="1" x14ac:dyDescent="0.25">
      <c r="A23" s="3">
        <v>22</v>
      </c>
      <c r="B23" s="3" t="s">
        <v>43</v>
      </c>
      <c r="C23" s="3" t="s">
        <v>65</v>
      </c>
      <c r="D23" s="3" t="s">
        <v>74</v>
      </c>
      <c r="E23" s="10">
        <v>19800000021</v>
      </c>
      <c r="F23" s="4" t="s">
        <v>45</v>
      </c>
      <c r="G23" s="4" t="s">
        <v>16</v>
      </c>
      <c r="H23" s="12">
        <f>(B23=签到表!$G$1)+H22</f>
        <v>0</v>
      </c>
    </row>
    <row r="24" spans="1:8" ht="20.149999999999999" customHeight="1" x14ac:dyDescent="0.25">
      <c r="A24" s="3">
        <v>23</v>
      </c>
      <c r="B24" s="3" t="s">
        <v>43</v>
      </c>
      <c r="C24" s="3" t="s">
        <v>26</v>
      </c>
      <c r="D24" s="3" t="s">
        <v>75</v>
      </c>
      <c r="E24" s="10">
        <v>19800000022</v>
      </c>
      <c r="F24" s="4" t="s">
        <v>45</v>
      </c>
      <c r="G24" s="4" t="s">
        <v>16</v>
      </c>
      <c r="H24" s="12">
        <f>(B24=签到表!$G$1)+H23</f>
        <v>0</v>
      </c>
    </row>
    <row r="25" spans="1:8" ht="20.149999999999999" customHeight="1" x14ac:dyDescent="0.25">
      <c r="A25" s="3">
        <v>24</v>
      </c>
      <c r="B25" s="3" t="s">
        <v>50</v>
      </c>
      <c r="C25" s="3" t="s">
        <v>18</v>
      </c>
      <c r="D25" s="3" t="s">
        <v>76</v>
      </c>
      <c r="E25" s="10">
        <v>19800000023</v>
      </c>
      <c r="F25" s="4" t="s">
        <v>53</v>
      </c>
      <c r="G25" s="4" t="s">
        <v>16</v>
      </c>
      <c r="H25" s="12">
        <f>(B25=签到表!$G$1)+H24</f>
        <v>0</v>
      </c>
    </row>
    <row r="26" spans="1:8" ht="20.149999999999999" customHeight="1" x14ac:dyDescent="0.25">
      <c r="A26" s="3">
        <v>25</v>
      </c>
      <c r="B26" s="3" t="s">
        <v>50</v>
      </c>
      <c r="C26" s="3" t="s">
        <v>77</v>
      </c>
      <c r="D26" s="3" t="s">
        <v>78</v>
      </c>
      <c r="E26" s="10">
        <v>19800000024</v>
      </c>
      <c r="F26" s="4" t="s">
        <v>53</v>
      </c>
      <c r="G26" s="4" t="s">
        <v>16</v>
      </c>
      <c r="H26" s="12">
        <f>(B26=签到表!$G$1)+H25</f>
        <v>0</v>
      </c>
    </row>
    <row r="27" spans="1:8" ht="20.149999999999999" customHeight="1" x14ac:dyDescent="0.25">
      <c r="A27" s="3">
        <v>26</v>
      </c>
      <c r="B27" s="3" t="s">
        <v>28</v>
      </c>
      <c r="C27" s="3" t="s">
        <v>51</v>
      </c>
      <c r="D27" s="3" t="s">
        <v>79</v>
      </c>
      <c r="E27" s="10">
        <v>19800000025</v>
      </c>
      <c r="F27" s="3" t="s">
        <v>31</v>
      </c>
      <c r="G27" s="3" t="s">
        <v>32</v>
      </c>
      <c r="H27" s="12">
        <f>(B27=签到表!$G$1)+H26</f>
        <v>0</v>
      </c>
    </row>
    <row r="28" spans="1:8" ht="20.149999999999999" customHeight="1" x14ac:dyDescent="0.25">
      <c r="A28" s="3">
        <v>27</v>
      </c>
      <c r="B28" s="3" t="s">
        <v>80</v>
      </c>
      <c r="C28" s="3" t="s">
        <v>51</v>
      </c>
      <c r="D28" s="3" t="s">
        <v>79</v>
      </c>
      <c r="E28" s="10">
        <v>19800000026</v>
      </c>
      <c r="F28" s="4" t="s">
        <v>41</v>
      </c>
      <c r="G28" s="4" t="s">
        <v>81</v>
      </c>
      <c r="H28" s="12">
        <f>(B28=签到表!$G$1)+H27</f>
        <v>0</v>
      </c>
    </row>
    <row r="29" spans="1:8" ht="20.149999999999999" customHeight="1" x14ac:dyDescent="0.25">
      <c r="A29" s="3">
        <v>28</v>
      </c>
      <c r="B29" s="3" t="s">
        <v>69</v>
      </c>
      <c r="C29" s="3" t="s">
        <v>8</v>
      </c>
      <c r="D29" s="3" t="s">
        <v>82</v>
      </c>
      <c r="E29" s="10">
        <v>19800000027</v>
      </c>
      <c r="F29" s="4" t="s">
        <v>72</v>
      </c>
      <c r="G29" s="4" t="s">
        <v>208</v>
      </c>
      <c r="H29" s="12">
        <f>(B29=签到表!$G$1)+H28</f>
        <v>0</v>
      </c>
    </row>
    <row r="30" spans="1:8" ht="20.149999999999999" customHeight="1" x14ac:dyDescent="0.25">
      <c r="A30" s="3">
        <v>29</v>
      </c>
      <c r="B30" s="3" t="s">
        <v>28</v>
      </c>
      <c r="C30" s="3" t="s">
        <v>51</v>
      </c>
      <c r="D30" s="3" t="s">
        <v>83</v>
      </c>
      <c r="E30" s="10">
        <v>19800000028</v>
      </c>
      <c r="F30" s="3" t="s">
        <v>31</v>
      </c>
      <c r="G30" s="3" t="s">
        <v>32</v>
      </c>
      <c r="H30" s="12">
        <f>(B30=签到表!$G$1)+H29</f>
        <v>0</v>
      </c>
    </row>
    <row r="31" spans="1:8" ht="20.149999999999999" customHeight="1" x14ac:dyDescent="0.25">
      <c r="A31" s="3">
        <v>30</v>
      </c>
      <c r="B31" s="3" t="s">
        <v>84</v>
      </c>
      <c r="C31" s="3" t="s">
        <v>13</v>
      </c>
      <c r="D31" s="3" t="s">
        <v>85</v>
      </c>
      <c r="E31" s="10">
        <v>19800000029</v>
      </c>
      <c r="F31" s="4" t="s">
        <v>86</v>
      </c>
      <c r="G31" s="4" t="s">
        <v>37</v>
      </c>
      <c r="H31" s="12">
        <f>(B31=签到表!$G$1)+H30</f>
        <v>0</v>
      </c>
    </row>
    <row r="32" spans="1:8" ht="20.149999999999999" customHeight="1" x14ac:dyDescent="0.25">
      <c r="A32" s="3">
        <v>31</v>
      </c>
      <c r="B32" s="3" t="s">
        <v>87</v>
      </c>
      <c r="C32" s="3" t="s">
        <v>70</v>
      </c>
      <c r="D32" s="3" t="s">
        <v>88</v>
      </c>
      <c r="E32" s="10">
        <v>19800000030</v>
      </c>
      <c r="F32" s="4" t="s">
        <v>89</v>
      </c>
      <c r="G32" s="4" t="s">
        <v>37</v>
      </c>
      <c r="H32" s="12">
        <f>(B32=签到表!$G$1)+H31</f>
        <v>0</v>
      </c>
    </row>
    <row r="33" spans="1:8" ht="20.149999999999999" customHeight="1" x14ac:dyDescent="0.25">
      <c r="A33" s="3">
        <v>32</v>
      </c>
      <c r="B33" s="3" t="s">
        <v>69</v>
      </c>
      <c r="C33" s="3" t="s">
        <v>90</v>
      </c>
      <c r="D33" s="3" t="s">
        <v>91</v>
      </c>
      <c r="E33" s="10">
        <v>19800000031</v>
      </c>
      <c r="F33" s="4" t="s">
        <v>72</v>
      </c>
      <c r="G33" s="4" t="s">
        <v>208</v>
      </c>
      <c r="H33" s="12">
        <f>(B33=签到表!$G$1)+H32</f>
        <v>0</v>
      </c>
    </row>
    <row r="34" spans="1:8" ht="20.149999999999999" customHeight="1" x14ac:dyDescent="0.25">
      <c r="A34" s="3">
        <v>33</v>
      </c>
      <c r="B34" s="3" t="s">
        <v>92</v>
      </c>
      <c r="C34" s="3" t="s">
        <v>93</v>
      </c>
      <c r="D34" s="3" t="s">
        <v>94</v>
      </c>
      <c r="E34" s="10">
        <v>19800000032</v>
      </c>
      <c r="F34" s="4" t="s">
        <v>95</v>
      </c>
      <c r="G34" s="4" t="s">
        <v>96</v>
      </c>
      <c r="H34" s="12">
        <f>(B34=签到表!$G$1)+H33</f>
        <v>0</v>
      </c>
    </row>
    <row r="35" spans="1:8" ht="20.149999999999999" customHeight="1" x14ac:dyDescent="0.25">
      <c r="A35" s="3">
        <v>34</v>
      </c>
      <c r="B35" s="3" t="s">
        <v>97</v>
      </c>
      <c r="C35" s="3" t="s">
        <v>26</v>
      </c>
      <c r="D35" s="3" t="s">
        <v>98</v>
      </c>
      <c r="E35" s="10">
        <v>19800000033</v>
      </c>
      <c r="F35" s="4" t="s">
        <v>99</v>
      </c>
      <c r="G35" s="4" t="s">
        <v>21</v>
      </c>
      <c r="H35" s="12">
        <f>(B35=签到表!$G$1)+H34</f>
        <v>0</v>
      </c>
    </row>
    <row r="36" spans="1:8" ht="20.149999999999999" customHeight="1" x14ac:dyDescent="0.25">
      <c r="A36" s="3">
        <v>35</v>
      </c>
      <c r="B36" s="3" t="s">
        <v>43</v>
      </c>
      <c r="C36" s="3" t="s">
        <v>23</v>
      </c>
      <c r="D36" s="3" t="s">
        <v>100</v>
      </c>
      <c r="E36" s="10">
        <v>19800000034</v>
      </c>
      <c r="F36" s="4" t="s">
        <v>45</v>
      </c>
      <c r="G36" s="4" t="s">
        <v>16</v>
      </c>
      <c r="H36" s="12">
        <f>(B36=签到表!$G$1)+H35</f>
        <v>0</v>
      </c>
    </row>
    <row r="37" spans="1:8" ht="20.149999999999999" customHeight="1" x14ac:dyDescent="0.25">
      <c r="A37" s="3">
        <v>36</v>
      </c>
      <c r="B37" s="3" t="s">
        <v>22</v>
      </c>
      <c r="C37" s="3" t="s">
        <v>101</v>
      </c>
      <c r="D37" s="3" t="s">
        <v>102</v>
      </c>
      <c r="E37" s="10">
        <v>19800000035</v>
      </c>
      <c r="F37" s="4" t="s">
        <v>25</v>
      </c>
      <c r="G37" s="4" t="s">
        <v>208</v>
      </c>
      <c r="H37" s="12">
        <f>(B37=签到表!$G$1)+H36</f>
        <v>0</v>
      </c>
    </row>
    <row r="38" spans="1:8" ht="20.149999999999999" customHeight="1" x14ac:dyDescent="0.25">
      <c r="A38" s="3">
        <v>37</v>
      </c>
      <c r="B38" s="3" t="s">
        <v>22</v>
      </c>
      <c r="C38" s="3" t="s">
        <v>101</v>
      </c>
      <c r="D38" s="3" t="s">
        <v>103</v>
      </c>
      <c r="E38" s="10">
        <v>19800000036</v>
      </c>
      <c r="F38" s="4" t="s">
        <v>25</v>
      </c>
      <c r="G38" s="4" t="s">
        <v>208</v>
      </c>
      <c r="H38" s="12">
        <f>(B38=签到表!$G$1)+H37</f>
        <v>0</v>
      </c>
    </row>
    <row r="39" spans="1:8" ht="20.149999999999999" customHeight="1" x14ac:dyDescent="0.25">
      <c r="A39" s="3">
        <v>38</v>
      </c>
      <c r="B39" s="3" t="s">
        <v>92</v>
      </c>
      <c r="C39" s="3" t="s">
        <v>93</v>
      </c>
      <c r="D39" s="3" t="s">
        <v>104</v>
      </c>
      <c r="E39" s="10">
        <v>19800000037</v>
      </c>
      <c r="F39" s="4" t="s">
        <v>95</v>
      </c>
      <c r="G39" s="4" t="s">
        <v>96</v>
      </c>
      <c r="H39" s="12">
        <f>(B39=签到表!$G$1)+H38</f>
        <v>0</v>
      </c>
    </row>
    <row r="40" spans="1:8" ht="20.149999999999999" customHeight="1" x14ac:dyDescent="0.25">
      <c r="A40" s="3">
        <v>39</v>
      </c>
      <c r="B40" s="5" t="s">
        <v>54</v>
      </c>
      <c r="C40" s="3" t="s">
        <v>105</v>
      </c>
      <c r="D40" s="3" t="s">
        <v>106</v>
      </c>
      <c r="E40" s="10">
        <v>19800000038</v>
      </c>
      <c r="F40" s="4" t="s">
        <v>41</v>
      </c>
      <c r="G40" s="4" t="s">
        <v>57</v>
      </c>
      <c r="H40" s="12">
        <f>(B40=签到表!$G$1)+H39</f>
        <v>0</v>
      </c>
    </row>
    <row r="41" spans="1:8" ht="20.149999999999999" customHeight="1" x14ac:dyDescent="0.25">
      <c r="A41" s="3">
        <v>40</v>
      </c>
      <c r="B41" s="3" t="s">
        <v>107</v>
      </c>
      <c r="C41" s="3" t="s">
        <v>108</v>
      </c>
      <c r="D41" s="3" t="s">
        <v>109</v>
      </c>
      <c r="E41" s="10">
        <v>19800000039</v>
      </c>
      <c r="F41" s="4" t="s">
        <v>31</v>
      </c>
      <c r="G41" s="4" t="s">
        <v>57</v>
      </c>
      <c r="H41" s="12">
        <f>(B41=签到表!$G$1)+H40</f>
        <v>0</v>
      </c>
    </row>
    <row r="42" spans="1:8" ht="20.149999999999999" customHeight="1" x14ac:dyDescent="0.25">
      <c r="A42" s="3">
        <v>41</v>
      </c>
      <c r="B42" s="5" t="s">
        <v>54</v>
      </c>
      <c r="C42" s="3" t="s">
        <v>34</v>
      </c>
      <c r="D42" s="3" t="s">
        <v>110</v>
      </c>
      <c r="E42" s="10">
        <v>19800000040</v>
      </c>
      <c r="F42" s="4" t="s">
        <v>41</v>
      </c>
      <c r="G42" s="4" t="s">
        <v>57</v>
      </c>
      <c r="H42" s="12">
        <f>(B42=签到表!$G$1)+H41</f>
        <v>0</v>
      </c>
    </row>
    <row r="43" spans="1:8" ht="20.149999999999999" customHeight="1" x14ac:dyDescent="0.25">
      <c r="A43" s="3">
        <v>42</v>
      </c>
      <c r="B43" s="3" t="s">
        <v>69</v>
      </c>
      <c r="C43" s="3" t="s">
        <v>29</v>
      </c>
      <c r="D43" s="3" t="s">
        <v>111</v>
      </c>
      <c r="E43" s="10">
        <v>19800000041</v>
      </c>
      <c r="F43" s="4" t="s">
        <v>72</v>
      </c>
      <c r="G43" s="4" t="s">
        <v>208</v>
      </c>
      <c r="H43" s="12">
        <f>(B43=签到表!$G$1)+H42</f>
        <v>0</v>
      </c>
    </row>
    <row r="44" spans="1:8" ht="20.149999999999999" customHeight="1" x14ac:dyDescent="0.25">
      <c r="A44" s="3">
        <v>43</v>
      </c>
      <c r="B44" s="3" t="s">
        <v>22</v>
      </c>
      <c r="C44" s="3" t="s">
        <v>8</v>
      </c>
      <c r="D44" s="3" t="s">
        <v>112</v>
      </c>
      <c r="E44" s="10">
        <v>19800000042</v>
      </c>
      <c r="F44" s="4" t="s">
        <v>25</v>
      </c>
      <c r="G44" s="4" t="s">
        <v>208</v>
      </c>
      <c r="H44" s="12">
        <f>(B44=签到表!$G$1)+H43</f>
        <v>0</v>
      </c>
    </row>
    <row r="45" spans="1:8" ht="20.149999999999999" customHeight="1" x14ac:dyDescent="0.25">
      <c r="A45" s="3">
        <v>44</v>
      </c>
      <c r="B45" s="3" t="s">
        <v>113</v>
      </c>
      <c r="C45" s="3" t="s">
        <v>114</v>
      </c>
      <c r="D45" s="3" t="s">
        <v>115</v>
      </c>
      <c r="E45" s="10">
        <v>19800000043</v>
      </c>
      <c r="F45" s="4" t="s">
        <v>116</v>
      </c>
      <c r="G45" s="4" t="s">
        <v>37</v>
      </c>
      <c r="H45" s="12">
        <f>(B45=签到表!$G$1)+H44</f>
        <v>0</v>
      </c>
    </row>
    <row r="46" spans="1:8" ht="20.149999999999999" customHeight="1" x14ac:dyDescent="0.25">
      <c r="A46" s="3">
        <v>45</v>
      </c>
      <c r="B46" s="3" t="s">
        <v>28</v>
      </c>
      <c r="C46" s="3" t="s">
        <v>77</v>
      </c>
      <c r="D46" s="3" t="s">
        <v>117</v>
      </c>
      <c r="E46" s="10">
        <v>19800000044</v>
      </c>
      <c r="F46" s="3" t="s">
        <v>31</v>
      </c>
      <c r="G46" s="3" t="s">
        <v>32</v>
      </c>
      <c r="H46" s="12">
        <f>(B46=签到表!$G$1)+H45</f>
        <v>0</v>
      </c>
    </row>
    <row r="47" spans="1:8" ht="20.149999999999999" customHeight="1" x14ac:dyDescent="0.25">
      <c r="A47" s="3">
        <v>46</v>
      </c>
      <c r="B47" s="3" t="s">
        <v>118</v>
      </c>
      <c r="C47" s="3" t="s">
        <v>65</v>
      </c>
      <c r="D47" s="3" t="s">
        <v>119</v>
      </c>
      <c r="E47" s="10">
        <v>19800000045</v>
      </c>
      <c r="F47" s="4" t="s">
        <v>36</v>
      </c>
      <c r="G47" s="4" t="s">
        <v>120</v>
      </c>
      <c r="H47" s="12">
        <f>(B47=签到表!$G$1)+H46</f>
        <v>0</v>
      </c>
    </row>
    <row r="48" spans="1:8" ht="20.149999999999999" customHeight="1" x14ac:dyDescent="0.25">
      <c r="A48" s="3">
        <v>47</v>
      </c>
      <c r="B48" s="3" t="s">
        <v>121</v>
      </c>
      <c r="C48" s="3" t="s">
        <v>122</v>
      </c>
      <c r="D48" s="3" t="s">
        <v>123</v>
      </c>
      <c r="E48" s="10">
        <v>19800000046</v>
      </c>
      <c r="F48" s="4" t="s">
        <v>36</v>
      </c>
      <c r="G48" s="4" t="s">
        <v>42</v>
      </c>
      <c r="H48" s="12">
        <f>(B48=签到表!$G$1)+H47</f>
        <v>0</v>
      </c>
    </row>
    <row r="49" spans="1:8" ht="20.149999999999999" customHeight="1" x14ac:dyDescent="0.25">
      <c r="A49" s="3">
        <v>48</v>
      </c>
      <c r="B49" s="3" t="s">
        <v>43</v>
      </c>
      <c r="C49" s="3" t="s">
        <v>13</v>
      </c>
      <c r="D49" s="3" t="s">
        <v>124</v>
      </c>
      <c r="E49" s="10">
        <v>19800000047</v>
      </c>
      <c r="F49" s="4" t="s">
        <v>45</v>
      </c>
      <c r="G49" s="4" t="s">
        <v>16</v>
      </c>
      <c r="H49" s="12">
        <f>(B49=签到表!$G$1)+H48</f>
        <v>0</v>
      </c>
    </row>
    <row r="50" spans="1:8" ht="20.149999999999999" customHeight="1" x14ac:dyDescent="0.25">
      <c r="A50" s="3">
        <v>49</v>
      </c>
      <c r="B50" s="3" t="s">
        <v>125</v>
      </c>
      <c r="C50" s="3" t="s">
        <v>8</v>
      </c>
      <c r="D50" s="3" t="s">
        <v>126</v>
      </c>
      <c r="E50" s="10">
        <v>19800000048</v>
      </c>
      <c r="F50" s="4" t="s">
        <v>61</v>
      </c>
      <c r="G50" s="4" t="s">
        <v>16</v>
      </c>
      <c r="H50" s="12">
        <f>(B50=签到表!$G$1)+H49</f>
        <v>0</v>
      </c>
    </row>
    <row r="51" spans="1:8" ht="20.149999999999999" customHeight="1" x14ac:dyDescent="0.25">
      <c r="A51" s="3">
        <v>50</v>
      </c>
      <c r="B51" s="3" t="s">
        <v>113</v>
      </c>
      <c r="C51" s="3" t="s">
        <v>8</v>
      </c>
      <c r="D51" s="3" t="s">
        <v>126</v>
      </c>
      <c r="E51" s="10">
        <v>19800000049</v>
      </c>
      <c r="F51" s="4" t="s">
        <v>116</v>
      </c>
      <c r="G51" s="4" t="s">
        <v>37</v>
      </c>
      <c r="H51" s="12">
        <f>(B51=签到表!$G$1)+H50</f>
        <v>0</v>
      </c>
    </row>
    <row r="52" spans="1:8" ht="20.149999999999999" customHeight="1" x14ac:dyDescent="0.25">
      <c r="A52" s="3">
        <v>51</v>
      </c>
      <c r="B52" s="3" t="s">
        <v>127</v>
      </c>
      <c r="C52" s="3" t="s">
        <v>128</v>
      </c>
      <c r="D52" s="3" t="s">
        <v>129</v>
      </c>
      <c r="E52" s="10">
        <v>19800000050</v>
      </c>
      <c r="F52" s="4" t="s">
        <v>20</v>
      </c>
      <c r="G52" s="4" t="s">
        <v>120</v>
      </c>
      <c r="H52" s="12">
        <f>(B52=签到表!$G$1)+H51</f>
        <v>0</v>
      </c>
    </row>
    <row r="53" spans="1:8" ht="20.149999999999999" customHeight="1" x14ac:dyDescent="0.25">
      <c r="A53" s="3">
        <v>52</v>
      </c>
      <c r="B53" s="3" t="s">
        <v>7</v>
      </c>
      <c r="C53" s="3" t="s">
        <v>128</v>
      </c>
      <c r="D53" s="3" t="s">
        <v>129</v>
      </c>
      <c r="E53" s="10">
        <v>19800000051</v>
      </c>
      <c r="F53" s="4" t="s">
        <v>10</v>
      </c>
      <c r="G53" s="4" t="s">
        <v>11</v>
      </c>
      <c r="H53" s="12">
        <f>(B53=签到表!$G$1)+H52</f>
        <v>0</v>
      </c>
    </row>
    <row r="54" spans="1:8" ht="20.149999999999999" customHeight="1" x14ac:dyDescent="0.25">
      <c r="A54" s="3">
        <v>53</v>
      </c>
      <c r="B54" s="3" t="s">
        <v>130</v>
      </c>
      <c r="C54" s="3" t="s">
        <v>8</v>
      </c>
      <c r="D54" s="3" t="s">
        <v>131</v>
      </c>
      <c r="E54" s="10">
        <v>19800000052</v>
      </c>
      <c r="F54" s="4" t="s">
        <v>31</v>
      </c>
      <c r="G54" s="4" t="s">
        <v>81</v>
      </c>
      <c r="H54" s="12">
        <f>(B54=签到表!$G$1)+H53</f>
        <v>1</v>
      </c>
    </row>
    <row r="55" spans="1:8" ht="20.149999999999999" customHeight="1" x14ac:dyDescent="0.25">
      <c r="A55" s="3">
        <v>54</v>
      </c>
      <c r="B55" s="3" t="s">
        <v>132</v>
      </c>
      <c r="C55" s="3" t="s">
        <v>128</v>
      </c>
      <c r="D55" s="3" t="s">
        <v>129</v>
      </c>
      <c r="E55" s="10">
        <v>19800000053</v>
      </c>
      <c r="F55" s="4" t="s">
        <v>133</v>
      </c>
      <c r="G55" s="4" t="s">
        <v>208</v>
      </c>
      <c r="H55" s="12">
        <f>(B55=签到表!$G$1)+H54</f>
        <v>1</v>
      </c>
    </row>
    <row r="56" spans="1:8" ht="20.149999999999999" customHeight="1" x14ac:dyDescent="0.25">
      <c r="A56" s="3">
        <v>55</v>
      </c>
      <c r="B56" s="3" t="s">
        <v>87</v>
      </c>
      <c r="C56" s="3" t="s">
        <v>101</v>
      </c>
      <c r="D56" s="3" t="s">
        <v>134</v>
      </c>
      <c r="E56" s="10">
        <v>19800000054</v>
      </c>
      <c r="F56" s="4" t="s">
        <v>89</v>
      </c>
      <c r="G56" s="4" t="s">
        <v>37</v>
      </c>
      <c r="H56" s="12">
        <f>(B56=签到表!$G$1)+H55</f>
        <v>1</v>
      </c>
    </row>
    <row r="57" spans="1:8" ht="20.149999999999999" customHeight="1" x14ac:dyDescent="0.25">
      <c r="A57" s="3">
        <v>56</v>
      </c>
      <c r="B57" s="3" t="s">
        <v>135</v>
      </c>
      <c r="C57" s="3" t="s">
        <v>51</v>
      </c>
      <c r="D57" s="3" t="s">
        <v>136</v>
      </c>
      <c r="E57" s="10">
        <v>19800000055</v>
      </c>
      <c r="F57" s="4" t="s">
        <v>31</v>
      </c>
      <c r="G57" s="4" t="s">
        <v>137</v>
      </c>
      <c r="H57" s="12">
        <f>(B57=签到表!$G$1)+H56</f>
        <v>1</v>
      </c>
    </row>
    <row r="58" spans="1:8" ht="20.149999999999999" customHeight="1" x14ac:dyDescent="0.25">
      <c r="A58" s="3">
        <v>57</v>
      </c>
      <c r="B58" s="3" t="s">
        <v>130</v>
      </c>
      <c r="C58" s="3" t="s">
        <v>8</v>
      </c>
      <c r="D58" s="3" t="s">
        <v>138</v>
      </c>
      <c r="E58" s="10">
        <v>19800000056</v>
      </c>
      <c r="F58" s="4" t="s">
        <v>31</v>
      </c>
      <c r="G58" s="4" t="s">
        <v>81</v>
      </c>
      <c r="H58" s="12">
        <f>(B58=签到表!$G$1)+H57</f>
        <v>2</v>
      </c>
    </row>
    <row r="59" spans="1:8" ht="20.149999999999999" customHeight="1" x14ac:dyDescent="0.25">
      <c r="A59" s="3">
        <v>58</v>
      </c>
      <c r="B59" s="3" t="s">
        <v>139</v>
      </c>
      <c r="C59" s="3" t="s">
        <v>8</v>
      </c>
      <c r="D59" s="3" t="s">
        <v>131</v>
      </c>
      <c r="E59" s="10">
        <v>19800000057</v>
      </c>
      <c r="F59" s="4" t="s">
        <v>20</v>
      </c>
      <c r="G59" s="4" t="s">
        <v>96</v>
      </c>
      <c r="H59" s="12">
        <f>(B59=签到表!$G$1)+H58</f>
        <v>2</v>
      </c>
    </row>
    <row r="60" spans="1:8" ht="20.149999999999999" customHeight="1" x14ac:dyDescent="0.25">
      <c r="A60" s="3">
        <v>59</v>
      </c>
      <c r="B60" s="3" t="s">
        <v>17</v>
      </c>
      <c r="C60" s="3" t="s">
        <v>8</v>
      </c>
      <c r="D60" s="3" t="s">
        <v>138</v>
      </c>
      <c r="E60" s="10">
        <v>19800000058</v>
      </c>
      <c r="F60" s="4" t="s">
        <v>20</v>
      </c>
      <c r="G60" s="4" t="s">
        <v>21</v>
      </c>
      <c r="H60" s="12">
        <f>(B60=签到表!$G$1)+H59</f>
        <v>2</v>
      </c>
    </row>
    <row r="61" spans="1:8" ht="20.149999999999999" customHeight="1" x14ac:dyDescent="0.25">
      <c r="A61" s="3">
        <v>60</v>
      </c>
      <c r="B61" s="3" t="s">
        <v>118</v>
      </c>
      <c r="C61" s="3" t="s">
        <v>18</v>
      </c>
      <c r="D61" s="3" t="s">
        <v>140</v>
      </c>
      <c r="E61" s="10">
        <v>19800000059</v>
      </c>
      <c r="F61" s="4" t="s">
        <v>36</v>
      </c>
      <c r="G61" s="4" t="s">
        <v>120</v>
      </c>
      <c r="H61" s="12">
        <f>(B61=签到表!$G$1)+H60</f>
        <v>2</v>
      </c>
    </row>
    <row r="62" spans="1:8" ht="20.149999999999999" customHeight="1" x14ac:dyDescent="0.25">
      <c r="A62" s="3">
        <v>61</v>
      </c>
      <c r="B62" s="3" t="s">
        <v>59</v>
      </c>
      <c r="C62" s="3" t="s">
        <v>77</v>
      </c>
      <c r="D62" s="3" t="s">
        <v>141</v>
      </c>
      <c r="E62" s="10">
        <v>19800000060</v>
      </c>
      <c r="F62" s="4" t="s">
        <v>61</v>
      </c>
      <c r="G62" s="4" t="s">
        <v>37</v>
      </c>
      <c r="H62" s="12">
        <f>(B62=签到表!$G$1)+H61</f>
        <v>2</v>
      </c>
    </row>
    <row r="63" spans="1:8" ht="20.149999999999999" customHeight="1" x14ac:dyDescent="0.25">
      <c r="A63" s="3">
        <v>62</v>
      </c>
      <c r="B63" s="3" t="s">
        <v>28</v>
      </c>
      <c r="C63" s="3" t="s">
        <v>23</v>
      </c>
      <c r="D63" s="3" t="s">
        <v>142</v>
      </c>
      <c r="E63" s="10">
        <v>19800000061</v>
      </c>
      <c r="F63" s="3" t="s">
        <v>31</v>
      </c>
      <c r="G63" s="3" t="s">
        <v>32</v>
      </c>
      <c r="H63" s="12">
        <f>(B63=签到表!$G$1)+H62</f>
        <v>2</v>
      </c>
    </row>
    <row r="64" spans="1:8" ht="20.149999999999999" customHeight="1" x14ac:dyDescent="0.25">
      <c r="A64" s="3">
        <v>63</v>
      </c>
      <c r="B64" s="3" t="s">
        <v>33</v>
      </c>
      <c r="C64" s="3" t="s">
        <v>143</v>
      </c>
      <c r="D64" s="3" t="s">
        <v>144</v>
      </c>
      <c r="E64" s="10">
        <v>19800000062</v>
      </c>
      <c r="F64" s="4" t="s">
        <v>36</v>
      </c>
      <c r="G64" s="4" t="s">
        <v>37</v>
      </c>
      <c r="H64" s="12">
        <f>(B64=签到表!$G$1)+H63</f>
        <v>2</v>
      </c>
    </row>
    <row r="65" spans="1:8" ht="20.149999999999999" customHeight="1" x14ac:dyDescent="0.25">
      <c r="A65" s="3">
        <v>64</v>
      </c>
      <c r="B65" s="3" t="s">
        <v>145</v>
      </c>
      <c r="C65" s="3" t="s">
        <v>101</v>
      </c>
      <c r="D65" s="3" t="s">
        <v>146</v>
      </c>
      <c r="E65" s="10">
        <v>19800000063</v>
      </c>
      <c r="F65" s="4" t="s">
        <v>36</v>
      </c>
      <c r="G65" s="4" t="s">
        <v>11</v>
      </c>
      <c r="H65" s="12">
        <f>(B65=签到表!$G$1)+H64</f>
        <v>2</v>
      </c>
    </row>
    <row r="66" spans="1:8" ht="20.149999999999999" customHeight="1" x14ac:dyDescent="0.25">
      <c r="A66" s="3">
        <v>65</v>
      </c>
      <c r="B66" s="3" t="s">
        <v>80</v>
      </c>
      <c r="C66" s="3" t="s">
        <v>51</v>
      </c>
      <c r="D66" s="3" t="s">
        <v>147</v>
      </c>
      <c r="E66" s="10">
        <v>19800000064</v>
      </c>
      <c r="F66" s="4" t="s">
        <v>41</v>
      </c>
      <c r="G66" s="4" t="s">
        <v>81</v>
      </c>
      <c r="H66" s="12">
        <f>(B66=签到表!$G$1)+H65</f>
        <v>2</v>
      </c>
    </row>
    <row r="67" spans="1:8" ht="20.149999999999999" customHeight="1" x14ac:dyDescent="0.25">
      <c r="A67" s="3">
        <v>66</v>
      </c>
      <c r="B67" s="3" t="s">
        <v>121</v>
      </c>
      <c r="C67" s="3" t="s">
        <v>90</v>
      </c>
      <c r="D67" s="3" t="s">
        <v>148</v>
      </c>
      <c r="E67" s="10">
        <v>19800000065</v>
      </c>
      <c r="F67" s="4" t="s">
        <v>36</v>
      </c>
      <c r="G67" s="4" t="s">
        <v>42</v>
      </c>
      <c r="H67" s="12">
        <f>(B67=签到表!$G$1)+H66</f>
        <v>2</v>
      </c>
    </row>
    <row r="68" spans="1:8" ht="20.149999999999999" customHeight="1" x14ac:dyDescent="0.25">
      <c r="A68" s="3">
        <v>67</v>
      </c>
      <c r="B68" s="3" t="s">
        <v>139</v>
      </c>
      <c r="C68" s="3" t="s">
        <v>101</v>
      </c>
      <c r="D68" s="3" t="s">
        <v>149</v>
      </c>
      <c r="E68" s="10">
        <v>19800000066</v>
      </c>
      <c r="F68" s="4" t="s">
        <v>20</v>
      </c>
      <c r="G68" s="4" t="s">
        <v>96</v>
      </c>
      <c r="H68" s="12">
        <f>(B68=签到表!$G$1)+H67</f>
        <v>2</v>
      </c>
    </row>
    <row r="69" spans="1:8" ht="20.149999999999999" customHeight="1" x14ac:dyDescent="0.25">
      <c r="A69" s="3">
        <v>68</v>
      </c>
      <c r="B69" s="3" t="s">
        <v>113</v>
      </c>
      <c r="C69" s="3" t="s">
        <v>101</v>
      </c>
      <c r="D69" s="3" t="s">
        <v>149</v>
      </c>
      <c r="E69" s="10">
        <v>19800000067</v>
      </c>
      <c r="F69" s="4" t="s">
        <v>116</v>
      </c>
      <c r="G69" s="4" t="s">
        <v>37</v>
      </c>
      <c r="H69" s="12">
        <f>(B69=签到表!$G$1)+H68</f>
        <v>2</v>
      </c>
    </row>
    <row r="70" spans="1:8" ht="20.149999999999999" customHeight="1" x14ac:dyDescent="0.25">
      <c r="A70" s="3">
        <v>69</v>
      </c>
      <c r="B70" s="3" t="s">
        <v>145</v>
      </c>
      <c r="C70" s="3" t="s">
        <v>150</v>
      </c>
      <c r="D70" s="3" t="s">
        <v>151</v>
      </c>
      <c r="E70" s="10">
        <v>19800000068</v>
      </c>
      <c r="F70" s="4" t="s">
        <v>36</v>
      </c>
      <c r="G70" s="4" t="s">
        <v>11</v>
      </c>
      <c r="H70" s="12">
        <f>(B70=签到表!$G$1)+H69</f>
        <v>2</v>
      </c>
    </row>
    <row r="71" spans="1:8" ht="20.149999999999999" customHeight="1" x14ac:dyDescent="0.25">
      <c r="A71" s="3">
        <v>70</v>
      </c>
      <c r="B71" s="3" t="s">
        <v>28</v>
      </c>
      <c r="C71" s="3" t="s">
        <v>8</v>
      </c>
      <c r="D71" s="3" t="s">
        <v>152</v>
      </c>
      <c r="E71" s="10">
        <v>19800000069</v>
      </c>
      <c r="F71" s="3" t="s">
        <v>31</v>
      </c>
      <c r="G71" s="3" t="s">
        <v>32</v>
      </c>
      <c r="H71" s="12">
        <f>(B71=签到表!$G$1)+H70</f>
        <v>2</v>
      </c>
    </row>
    <row r="72" spans="1:8" ht="20.149999999999999" customHeight="1" x14ac:dyDescent="0.25">
      <c r="A72" s="3">
        <v>71</v>
      </c>
      <c r="B72" s="3" t="s">
        <v>69</v>
      </c>
      <c r="C72" s="3" t="s">
        <v>108</v>
      </c>
      <c r="D72" s="3" t="s">
        <v>153</v>
      </c>
      <c r="E72" s="10">
        <v>19800000070</v>
      </c>
      <c r="F72" s="4" t="s">
        <v>72</v>
      </c>
      <c r="G72" s="4" t="s">
        <v>208</v>
      </c>
      <c r="H72" s="12">
        <f>(B72=签到表!$G$1)+H71</f>
        <v>2</v>
      </c>
    </row>
    <row r="73" spans="1:8" ht="20.149999999999999" customHeight="1" x14ac:dyDescent="0.25">
      <c r="A73" s="3">
        <v>72</v>
      </c>
      <c r="B73" s="3" t="s">
        <v>64</v>
      </c>
      <c r="C73" s="3" t="s">
        <v>65</v>
      </c>
      <c r="D73" s="3" t="s">
        <v>154</v>
      </c>
      <c r="E73" s="10">
        <v>19800000071</v>
      </c>
      <c r="F73" s="4" t="s">
        <v>67</v>
      </c>
      <c r="G73" s="4" t="s">
        <v>68</v>
      </c>
      <c r="H73" s="12">
        <f>(B73=签到表!$G$1)+H72</f>
        <v>2</v>
      </c>
    </row>
    <row r="74" spans="1:8" ht="20.149999999999999" customHeight="1" x14ac:dyDescent="0.25">
      <c r="A74" s="3">
        <v>73</v>
      </c>
      <c r="B74" s="3" t="s">
        <v>97</v>
      </c>
      <c r="C74" s="3" t="s">
        <v>26</v>
      </c>
      <c r="D74" s="3" t="s">
        <v>155</v>
      </c>
      <c r="E74" s="10">
        <v>19800000072</v>
      </c>
      <c r="F74" s="4" t="s">
        <v>99</v>
      </c>
      <c r="G74" s="4" t="s">
        <v>21</v>
      </c>
      <c r="H74" s="12">
        <f>(B74=签到表!$G$1)+H73</f>
        <v>2</v>
      </c>
    </row>
    <row r="75" spans="1:8" ht="20.149999999999999" customHeight="1" x14ac:dyDescent="0.25">
      <c r="A75" s="3">
        <v>74</v>
      </c>
      <c r="B75" s="3" t="s">
        <v>132</v>
      </c>
      <c r="C75" s="3" t="s">
        <v>150</v>
      </c>
      <c r="D75" s="3" t="s">
        <v>156</v>
      </c>
      <c r="E75" s="10">
        <v>19800000073</v>
      </c>
      <c r="F75" s="4" t="s">
        <v>133</v>
      </c>
      <c r="G75" s="4" t="s">
        <v>208</v>
      </c>
      <c r="H75" s="12">
        <f>(B75=签到表!$G$1)+H74</f>
        <v>2</v>
      </c>
    </row>
    <row r="76" spans="1:8" ht="20.149999999999999" customHeight="1" x14ac:dyDescent="0.25">
      <c r="A76" s="3">
        <v>75</v>
      </c>
      <c r="B76" s="3" t="s">
        <v>43</v>
      </c>
      <c r="C76" s="3" t="s">
        <v>38</v>
      </c>
      <c r="D76" s="3" t="s">
        <v>157</v>
      </c>
      <c r="E76" s="10">
        <v>19800000074</v>
      </c>
      <c r="F76" s="4" t="s">
        <v>45</v>
      </c>
      <c r="G76" s="4" t="s">
        <v>16</v>
      </c>
      <c r="H76" s="12">
        <f>(B76=签到表!$G$1)+H75</f>
        <v>2</v>
      </c>
    </row>
    <row r="77" spans="1:8" ht="20.149999999999999" customHeight="1" x14ac:dyDescent="0.25">
      <c r="A77" s="3">
        <v>76</v>
      </c>
      <c r="B77" s="3" t="s">
        <v>40</v>
      </c>
      <c r="C77" s="3" t="s">
        <v>158</v>
      </c>
      <c r="D77" s="3" t="s">
        <v>159</v>
      </c>
      <c r="E77" s="10">
        <v>19800000075</v>
      </c>
      <c r="F77" s="4" t="s">
        <v>41</v>
      </c>
      <c r="G77" s="4" t="s">
        <v>42</v>
      </c>
      <c r="H77" s="12">
        <f>(B77=签到表!$G$1)+H76</f>
        <v>2</v>
      </c>
    </row>
    <row r="78" spans="1:8" ht="20.149999999999999" customHeight="1" x14ac:dyDescent="0.25">
      <c r="A78" s="3">
        <v>77</v>
      </c>
      <c r="B78" s="3" t="s">
        <v>84</v>
      </c>
      <c r="C78" s="3" t="s">
        <v>55</v>
      </c>
      <c r="D78" s="3" t="s">
        <v>160</v>
      </c>
      <c r="E78" s="10">
        <v>19800000076</v>
      </c>
      <c r="F78" s="4" t="s">
        <v>86</v>
      </c>
      <c r="G78" s="4" t="s">
        <v>37</v>
      </c>
      <c r="H78" s="12">
        <f>(B78=签到表!$G$1)+H77</f>
        <v>2</v>
      </c>
    </row>
    <row r="79" spans="1:8" ht="20.149999999999999" customHeight="1" x14ac:dyDescent="0.25">
      <c r="A79" s="3">
        <v>78</v>
      </c>
      <c r="B79" s="5" t="s">
        <v>12</v>
      </c>
      <c r="C79" s="3" t="s">
        <v>105</v>
      </c>
      <c r="D79" s="3" t="s">
        <v>106</v>
      </c>
      <c r="E79" s="10">
        <v>19800000077</v>
      </c>
      <c r="F79" s="4" t="s">
        <v>15</v>
      </c>
      <c r="G79" s="4" t="s">
        <v>16</v>
      </c>
      <c r="H79" s="12">
        <f>(B79=签到表!$G$1)+H78</f>
        <v>2</v>
      </c>
    </row>
    <row r="80" spans="1:8" ht="20.149999999999999" customHeight="1" x14ac:dyDescent="0.25">
      <c r="A80" s="3">
        <v>79</v>
      </c>
      <c r="B80" s="3" t="s">
        <v>139</v>
      </c>
      <c r="C80" s="3" t="s">
        <v>70</v>
      </c>
      <c r="D80" s="3" t="s">
        <v>161</v>
      </c>
      <c r="E80" s="10">
        <v>19800000078</v>
      </c>
      <c r="F80" s="4" t="s">
        <v>20</v>
      </c>
      <c r="G80" s="4" t="s">
        <v>96</v>
      </c>
      <c r="H80" s="12">
        <f>(B80=签到表!$G$1)+H79</f>
        <v>2</v>
      </c>
    </row>
    <row r="81" spans="1:8" ht="20.149999999999999" customHeight="1" x14ac:dyDescent="0.25">
      <c r="A81" s="3">
        <v>80</v>
      </c>
      <c r="B81" s="3" t="s">
        <v>139</v>
      </c>
      <c r="C81" s="3" t="s">
        <v>70</v>
      </c>
      <c r="D81" s="3" t="s">
        <v>162</v>
      </c>
      <c r="E81" s="10">
        <v>19800000079</v>
      </c>
      <c r="F81" s="4" t="s">
        <v>20</v>
      </c>
      <c r="G81" s="4" t="s">
        <v>96</v>
      </c>
      <c r="H81" s="12">
        <f>(B81=签到表!$G$1)+H80</f>
        <v>2</v>
      </c>
    </row>
    <row r="82" spans="1:8" ht="20.149999999999999" customHeight="1" x14ac:dyDescent="0.25">
      <c r="A82" s="3">
        <v>81</v>
      </c>
      <c r="B82" s="3" t="s">
        <v>145</v>
      </c>
      <c r="C82" s="3" t="s">
        <v>101</v>
      </c>
      <c r="D82" s="3" t="s">
        <v>163</v>
      </c>
      <c r="E82" s="10">
        <v>19800000080</v>
      </c>
      <c r="F82" s="4" t="s">
        <v>36</v>
      </c>
      <c r="G82" s="4" t="s">
        <v>11</v>
      </c>
      <c r="H82" s="12">
        <f>(B82=签到表!$G$1)+H81</f>
        <v>2</v>
      </c>
    </row>
    <row r="83" spans="1:8" ht="20.149999999999999" customHeight="1" x14ac:dyDescent="0.25">
      <c r="A83" s="3">
        <v>82</v>
      </c>
      <c r="B83" s="3" t="s">
        <v>145</v>
      </c>
      <c r="C83" s="3" t="s">
        <v>101</v>
      </c>
      <c r="D83" s="3" t="s">
        <v>163</v>
      </c>
      <c r="E83" s="10">
        <v>19800000081</v>
      </c>
      <c r="F83" s="4" t="s">
        <v>36</v>
      </c>
      <c r="G83" s="4" t="s">
        <v>11</v>
      </c>
      <c r="H83" s="12">
        <f>(B83=签到表!$G$1)+H82</f>
        <v>2</v>
      </c>
    </row>
    <row r="84" spans="1:8" ht="20.149999999999999" customHeight="1" x14ac:dyDescent="0.25">
      <c r="A84" s="3">
        <v>83</v>
      </c>
      <c r="B84" s="3" t="s">
        <v>80</v>
      </c>
      <c r="C84" s="3" t="s">
        <v>93</v>
      </c>
      <c r="D84" s="3" t="s">
        <v>164</v>
      </c>
      <c r="E84" s="10">
        <v>19800000082</v>
      </c>
      <c r="F84" s="4" t="s">
        <v>41</v>
      </c>
      <c r="G84" s="4" t="s">
        <v>81</v>
      </c>
      <c r="H84" s="12">
        <f>(B84=签到表!$G$1)+H83</f>
        <v>2</v>
      </c>
    </row>
    <row r="85" spans="1:8" ht="20.149999999999999" customHeight="1" x14ac:dyDescent="0.25">
      <c r="A85" s="3">
        <v>84</v>
      </c>
      <c r="B85" s="3" t="s">
        <v>165</v>
      </c>
      <c r="C85" s="3" t="s">
        <v>93</v>
      </c>
      <c r="D85" s="3" t="s">
        <v>164</v>
      </c>
      <c r="E85" s="10">
        <v>19800000083</v>
      </c>
      <c r="F85" s="4" t="s">
        <v>53</v>
      </c>
      <c r="G85" s="4" t="s">
        <v>16</v>
      </c>
      <c r="H85" s="12">
        <f>(B85=签到表!$G$1)+H84</f>
        <v>2</v>
      </c>
    </row>
    <row r="86" spans="1:8" ht="20.149999999999999" customHeight="1" x14ac:dyDescent="0.25">
      <c r="A86" s="3">
        <v>85</v>
      </c>
      <c r="B86" s="3" t="s">
        <v>132</v>
      </c>
      <c r="C86" s="3" t="s">
        <v>122</v>
      </c>
      <c r="D86" s="3" t="s">
        <v>166</v>
      </c>
      <c r="E86" s="10">
        <v>19800000084</v>
      </c>
      <c r="F86" s="4" t="s">
        <v>133</v>
      </c>
      <c r="G86" s="4" t="s">
        <v>208</v>
      </c>
      <c r="H86" s="12">
        <f>(B86=签到表!$G$1)+H85</f>
        <v>2</v>
      </c>
    </row>
    <row r="87" spans="1:8" ht="20.149999999999999" customHeight="1" x14ac:dyDescent="0.25">
      <c r="A87" s="3">
        <v>86</v>
      </c>
      <c r="B87" s="3" t="s">
        <v>139</v>
      </c>
      <c r="C87" s="3" t="s">
        <v>114</v>
      </c>
      <c r="D87" s="3" t="s">
        <v>167</v>
      </c>
      <c r="E87" s="10">
        <v>19800000085</v>
      </c>
      <c r="F87" s="4" t="s">
        <v>20</v>
      </c>
      <c r="G87" s="4" t="s">
        <v>96</v>
      </c>
      <c r="H87" s="12">
        <f>(B87=签到表!$G$1)+H86</f>
        <v>2</v>
      </c>
    </row>
    <row r="88" spans="1:8" ht="20.149999999999999" customHeight="1" x14ac:dyDescent="0.25">
      <c r="A88" s="3">
        <v>87</v>
      </c>
      <c r="B88" s="3" t="s">
        <v>87</v>
      </c>
      <c r="C88" s="3" t="s">
        <v>108</v>
      </c>
      <c r="D88" s="3" t="s">
        <v>168</v>
      </c>
      <c r="E88" s="10">
        <v>19800000086</v>
      </c>
      <c r="F88" s="4" t="s">
        <v>89</v>
      </c>
      <c r="G88" s="4" t="s">
        <v>37</v>
      </c>
      <c r="H88" s="12">
        <f>(B88=签到表!$G$1)+H87</f>
        <v>2</v>
      </c>
    </row>
    <row r="89" spans="1:8" ht="20.149999999999999" customHeight="1" x14ac:dyDescent="0.25">
      <c r="A89" s="3">
        <v>88</v>
      </c>
      <c r="B89" s="5" t="s">
        <v>54</v>
      </c>
      <c r="C89" s="3" t="s">
        <v>143</v>
      </c>
      <c r="D89" s="3" t="s">
        <v>169</v>
      </c>
      <c r="E89" s="10">
        <v>19800000087</v>
      </c>
      <c r="F89" s="4" t="s">
        <v>41</v>
      </c>
      <c r="G89" s="4" t="s">
        <v>57</v>
      </c>
      <c r="H89" s="12">
        <f>(B89=签到表!$G$1)+H88</f>
        <v>2</v>
      </c>
    </row>
    <row r="90" spans="1:8" ht="20.149999999999999" customHeight="1" x14ac:dyDescent="0.25">
      <c r="A90" s="3">
        <v>89</v>
      </c>
      <c r="B90" s="3" t="s">
        <v>43</v>
      </c>
      <c r="C90" s="3" t="s">
        <v>26</v>
      </c>
      <c r="D90" s="3" t="s">
        <v>170</v>
      </c>
      <c r="E90" s="10">
        <v>19800000088</v>
      </c>
      <c r="F90" s="4" t="s">
        <v>45</v>
      </c>
      <c r="G90" s="4" t="s">
        <v>16</v>
      </c>
      <c r="H90" s="12">
        <f>(B90=签到表!$G$1)+H89</f>
        <v>2</v>
      </c>
    </row>
    <row r="91" spans="1:8" ht="20.149999999999999" customHeight="1" x14ac:dyDescent="0.25">
      <c r="A91" s="3">
        <v>90</v>
      </c>
      <c r="B91" s="3" t="s">
        <v>84</v>
      </c>
      <c r="C91" s="3" t="s">
        <v>51</v>
      </c>
      <c r="D91" s="3" t="s">
        <v>171</v>
      </c>
      <c r="E91" s="10">
        <v>19800000089</v>
      </c>
      <c r="F91" s="4" t="s">
        <v>86</v>
      </c>
      <c r="G91" s="4" t="s">
        <v>37</v>
      </c>
      <c r="H91" s="12">
        <f>(B91=签到表!$G$1)+H90</f>
        <v>2</v>
      </c>
    </row>
    <row r="92" spans="1:8" ht="20.149999999999999" customHeight="1" x14ac:dyDescent="0.25">
      <c r="A92" s="3">
        <v>91</v>
      </c>
      <c r="B92" s="5" t="s">
        <v>12</v>
      </c>
      <c r="C92" s="3" t="s">
        <v>55</v>
      </c>
      <c r="D92" s="3" t="s">
        <v>172</v>
      </c>
      <c r="E92" s="10">
        <v>19800000090</v>
      </c>
      <c r="F92" s="4" t="s">
        <v>15</v>
      </c>
      <c r="G92" s="4" t="s">
        <v>16</v>
      </c>
      <c r="H92" s="12">
        <f>(B92=签到表!$G$1)+H91</f>
        <v>2</v>
      </c>
    </row>
    <row r="93" spans="1:8" ht="20.149999999999999" customHeight="1" x14ac:dyDescent="0.25">
      <c r="A93" s="3">
        <v>92</v>
      </c>
      <c r="B93" s="3" t="s">
        <v>132</v>
      </c>
      <c r="C93" s="3" t="s">
        <v>122</v>
      </c>
      <c r="D93" s="3" t="s">
        <v>173</v>
      </c>
      <c r="E93" s="10">
        <v>19800000091</v>
      </c>
      <c r="F93" s="4" t="s">
        <v>133</v>
      </c>
      <c r="G93" s="4" t="s">
        <v>208</v>
      </c>
      <c r="H93" s="12">
        <f>(B93=签到表!$G$1)+H92</f>
        <v>2</v>
      </c>
    </row>
    <row r="94" spans="1:8" ht="20.149999999999999" customHeight="1" x14ac:dyDescent="0.25">
      <c r="A94" s="3">
        <v>93</v>
      </c>
      <c r="B94" s="5" t="s">
        <v>54</v>
      </c>
      <c r="C94" s="3" t="s">
        <v>105</v>
      </c>
      <c r="D94" s="3" t="s">
        <v>174</v>
      </c>
      <c r="E94" s="10">
        <v>19800000092</v>
      </c>
      <c r="F94" s="4" t="s">
        <v>41</v>
      </c>
      <c r="G94" s="4" t="s">
        <v>57</v>
      </c>
      <c r="H94" s="12">
        <f>(B94=签到表!$G$1)+H93</f>
        <v>2</v>
      </c>
    </row>
    <row r="95" spans="1:8" ht="20.149999999999999" customHeight="1" x14ac:dyDescent="0.25">
      <c r="A95" s="3">
        <v>94</v>
      </c>
      <c r="B95" s="3" t="s">
        <v>132</v>
      </c>
      <c r="C95" s="3" t="s">
        <v>128</v>
      </c>
      <c r="D95" s="3" t="s">
        <v>175</v>
      </c>
      <c r="E95" s="10">
        <v>19800000093</v>
      </c>
      <c r="F95" s="4" t="s">
        <v>133</v>
      </c>
      <c r="G95" s="4" t="s">
        <v>208</v>
      </c>
      <c r="H95" s="12">
        <f>(B95=签到表!$G$1)+H94</f>
        <v>2</v>
      </c>
    </row>
    <row r="96" spans="1:8" ht="20.149999999999999" customHeight="1" x14ac:dyDescent="0.25">
      <c r="A96" s="3">
        <v>95</v>
      </c>
      <c r="B96" s="3" t="s">
        <v>59</v>
      </c>
      <c r="C96" s="3" t="s">
        <v>158</v>
      </c>
      <c r="D96" s="3" t="s">
        <v>176</v>
      </c>
      <c r="E96" s="10">
        <v>19800000094</v>
      </c>
      <c r="F96" s="4" t="s">
        <v>61</v>
      </c>
      <c r="G96" s="4" t="s">
        <v>37</v>
      </c>
      <c r="H96" s="12">
        <f>(B96=签到表!$G$1)+H95</f>
        <v>2</v>
      </c>
    </row>
    <row r="97" spans="1:8" ht="20.149999999999999" customHeight="1" x14ac:dyDescent="0.25">
      <c r="A97" s="3">
        <v>96</v>
      </c>
      <c r="B97" s="3" t="s">
        <v>118</v>
      </c>
      <c r="C97" s="3" t="s">
        <v>93</v>
      </c>
      <c r="D97" s="3" t="s">
        <v>177</v>
      </c>
      <c r="E97" s="10">
        <v>19800000095</v>
      </c>
      <c r="F97" s="4" t="s">
        <v>36</v>
      </c>
      <c r="G97" s="4" t="s">
        <v>120</v>
      </c>
      <c r="H97" s="12">
        <f>(B97=签到表!$G$1)+H96</f>
        <v>2</v>
      </c>
    </row>
    <row r="98" spans="1:8" ht="20.149999999999999" customHeight="1" x14ac:dyDescent="0.25">
      <c r="A98" s="3">
        <v>97</v>
      </c>
      <c r="B98" s="3" t="s">
        <v>84</v>
      </c>
      <c r="C98" s="3" t="s">
        <v>77</v>
      </c>
      <c r="D98" s="3" t="s">
        <v>178</v>
      </c>
      <c r="E98" s="10">
        <v>19800000096</v>
      </c>
      <c r="F98" s="4" t="s">
        <v>86</v>
      </c>
      <c r="G98" s="4" t="s">
        <v>37</v>
      </c>
      <c r="H98" s="12">
        <f>(B98=签到表!$G$1)+H97</f>
        <v>2</v>
      </c>
    </row>
    <row r="99" spans="1:8" ht="20.149999999999999" customHeight="1" x14ac:dyDescent="0.25">
      <c r="A99" s="3">
        <v>98</v>
      </c>
      <c r="B99" s="3" t="s">
        <v>118</v>
      </c>
      <c r="C99" s="3" t="s">
        <v>8</v>
      </c>
      <c r="D99" s="3" t="s">
        <v>179</v>
      </c>
      <c r="E99" s="10">
        <v>19800000097</v>
      </c>
      <c r="F99" s="4" t="s">
        <v>36</v>
      </c>
      <c r="G99" s="4" t="s">
        <v>120</v>
      </c>
      <c r="H99" s="12">
        <f>(B99=签到表!$G$1)+H98</f>
        <v>2</v>
      </c>
    </row>
    <row r="100" spans="1:8" ht="20.149999999999999" customHeight="1" x14ac:dyDescent="0.25">
      <c r="A100" s="3">
        <v>99</v>
      </c>
      <c r="B100" s="5" t="s">
        <v>207</v>
      </c>
      <c r="C100" s="3" t="s">
        <v>55</v>
      </c>
      <c r="D100" s="3" t="s">
        <v>180</v>
      </c>
      <c r="E100" s="10">
        <v>19800000098</v>
      </c>
      <c r="F100" s="4" t="s">
        <v>15</v>
      </c>
      <c r="G100" s="4" t="s">
        <v>16</v>
      </c>
      <c r="H100" s="12">
        <f>(B100=签到表!$G$1)+H99</f>
        <v>2</v>
      </c>
    </row>
    <row r="101" spans="1:8" ht="20.149999999999999" customHeight="1" x14ac:dyDescent="0.25">
      <c r="A101" s="3">
        <v>100</v>
      </c>
      <c r="B101" s="5" t="s">
        <v>206</v>
      </c>
      <c r="C101" s="3" t="s">
        <v>65</v>
      </c>
      <c r="D101" s="3" t="s">
        <v>181</v>
      </c>
      <c r="E101" s="10">
        <v>19800000099</v>
      </c>
      <c r="F101" s="4" t="s">
        <v>41</v>
      </c>
      <c r="G101" s="4" t="s">
        <v>57</v>
      </c>
      <c r="H101" s="12">
        <f>(B101=签到表!$G$1)+H100</f>
        <v>2</v>
      </c>
    </row>
    <row r="102" spans="1:8" ht="20.149999999999999" customHeight="1" x14ac:dyDescent="0.25">
      <c r="A102" s="3">
        <v>101</v>
      </c>
      <c r="B102" s="3" t="s">
        <v>205</v>
      </c>
      <c r="C102" s="3" t="s">
        <v>150</v>
      </c>
      <c r="D102" s="3" t="s">
        <v>182</v>
      </c>
      <c r="E102" s="10">
        <v>19800000100</v>
      </c>
      <c r="F102" s="4" t="s">
        <v>36</v>
      </c>
      <c r="G102" s="4" t="s">
        <v>11</v>
      </c>
      <c r="H102" s="12">
        <f>(B102=签到表!$G$1)+H101</f>
        <v>2</v>
      </c>
    </row>
  </sheetData>
  <autoFilter ref="A1:G102"/>
  <phoneticPr fontId="27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>
      <selection activeCell="F11" sqref="F11"/>
    </sheetView>
  </sheetViews>
  <sheetFormatPr defaultRowHeight="14" x14ac:dyDescent="0.25"/>
  <cols>
    <col min="2" max="2" width="12.26953125" customWidth="1"/>
    <col min="4" max="4" width="14.81640625" bestFit="1" customWidth="1"/>
    <col min="5" max="5" width="10.36328125" customWidth="1"/>
    <col min="6" max="7" width="10.26953125" customWidth="1"/>
  </cols>
  <sheetData>
    <row r="1" spans="1:20" ht="21.5" thickBot="1" x14ac:dyDescent="0.3">
      <c r="A1" s="21"/>
      <c r="B1" s="19"/>
      <c r="C1" s="19"/>
      <c r="D1" s="19"/>
      <c r="E1" s="24" t="s">
        <v>209</v>
      </c>
      <c r="F1" s="25"/>
      <c r="G1" s="23" t="s">
        <v>130</v>
      </c>
      <c r="H1" s="23"/>
      <c r="I1" s="23"/>
      <c r="J1" s="23"/>
      <c r="K1" s="22" t="s">
        <v>210</v>
      </c>
      <c r="L1" s="19"/>
      <c r="M1" s="19"/>
      <c r="N1" s="19"/>
      <c r="O1" s="19"/>
      <c r="P1" s="19"/>
      <c r="Q1" s="20"/>
      <c r="T1" t="str">
        <f>G1</f>
        <v>围棋（1-2年级）</v>
      </c>
    </row>
    <row r="2" spans="1:20" ht="14.5" thickTop="1" x14ac:dyDescent="0.25">
      <c r="A2" s="17" t="s">
        <v>183</v>
      </c>
      <c r="B2" s="26" t="str">
        <f>VLOOKUP(G1,名单总表!B2:G102,6,FALSE)</f>
        <v>一20班</v>
      </c>
      <c r="C2" s="26"/>
      <c r="D2" s="17"/>
      <c r="E2" s="17" t="s">
        <v>184</v>
      </c>
      <c r="F2" s="26" t="str">
        <f>VLOOKUP(G1,名单总表!B2:G102,5,FALSE)</f>
        <v>周二17:20-18:30</v>
      </c>
      <c r="G2" s="28"/>
      <c r="H2" s="28"/>
      <c r="I2" s="28"/>
      <c r="J2" s="28"/>
      <c r="K2" s="6" t="s">
        <v>185</v>
      </c>
      <c r="L2" s="6"/>
      <c r="M2" s="26"/>
      <c r="N2" s="26"/>
      <c r="O2" s="26"/>
      <c r="P2" s="26"/>
      <c r="Q2" s="26"/>
    </row>
    <row r="3" spans="1:20" x14ac:dyDescent="0.25">
      <c r="A3" s="26" t="s">
        <v>0</v>
      </c>
      <c r="B3" s="26" t="s">
        <v>186</v>
      </c>
      <c r="C3" s="29" t="s">
        <v>187</v>
      </c>
      <c r="D3" s="30" t="s">
        <v>4</v>
      </c>
      <c r="E3" s="1" t="s">
        <v>203</v>
      </c>
      <c r="F3" s="17"/>
      <c r="G3" s="17"/>
      <c r="H3" s="17"/>
      <c r="I3" s="17"/>
      <c r="J3" s="17"/>
      <c r="K3" s="17"/>
      <c r="L3" s="7"/>
      <c r="M3" s="17"/>
      <c r="N3" s="17"/>
      <c r="O3" s="17"/>
      <c r="P3" s="7"/>
      <c r="Q3" s="17"/>
    </row>
    <row r="4" spans="1:20" x14ac:dyDescent="0.25">
      <c r="A4" s="26"/>
      <c r="B4" s="26"/>
      <c r="C4" s="29"/>
      <c r="D4" s="31"/>
      <c r="E4" s="2" t="s">
        <v>188</v>
      </c>
      <c r="F4" s="17" t="s">
        <v>189</v>
      </c>
      <c r="G4" s="17" t="s">
        <v>190</v>
      </c>
      <c r="H4" s="17" t="s">
        <v>191</v>
      </c>
      <c r="I4" s="17" t="s">
        <v>192</v>
      </c>
      <c r="J4" s="17" t="s">
        <v>193</v>
      </c>
      <c r="K4" s="17" t="s">
        <v>194</v>
      </c>
      <c r="L4" s="17" t="s">
        <v>195</v>
      </c>
      <c r="M4" s="17" t="s">
        <v>196</v>
      </c>
      <c r="N4" s="17" t="s">
        <v>197</v>
      </c>
      <c r="O4" s="17" t="s">
        <v>198</v>
      </c>
      <c r="P4" s="17" t="s">
        <v>199</v>
      </c>
      <c r="Q4" s="17" t="s">
        <v>200</v>
      </c>
    </row>
    <row r="5" spans="1:20" ht="16.5" x14ac:dyDescent="0.25">
      <c r="A5" s="17">
        <v>1</v>
      </c>
      <c r="B5" s="3" t="str">
        <f>IFERROR(VLOOKUP(ROW(A1),CHOOSE({1,2},名单总表!$H$2:$H$102,名单总表!$C$2:$C$102),2,0),"")</f>
        <v>一年级20班</v>
      </c>
      <c r="C5" s="3" t="str">
        <f>IFERROR(VLOOKUP(ROW(A1),CHOOSE({1,2},名单总表!$H$2:$H$102,名单总表!$D$2:$D$102),2,0),"")</f>
        <v>陆璇玥</v>
      </c>
      <c r="D5" s="3">
        <f>IFERROR(VLOOKUP(ROW(A1),CHOOSE({1,2},名单总表!$H$2:$H$102,名单总表!$E$2:$E$102),2,0),"")</f>
        <v>19800000052</v>
      </c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8"/>
    </row>
    <row r="6" spans="1:20" ht="16.5" x14ac:dyDescent="0.25">
      <c r="A6" s="17">
        <v>2</v>
      </c>
      <c r="B6" s="3" t="str">
        <f>IFERROR(VLOOKUP(ROW(A2),CHOOSE({1,2},名单总表!$H$2:$H$102,名单总表!$C$2:$C$102),2,0),"")</f>
        <v>一年级20班</v>
      </c>
      <c r="C6" s="3" t="str">
        <f>IFERROR(VLOOKUP(ROW(A2),CHOOSE({1,2},名单总表!$H$2:$H$102,名单总表!$D$2:$D$102),2,0),"")</f>
        <v>莫景皓</v>
      </c>
      <c r="D6" s="3">
        <f>IFERROR(VLOOKUP(ROW(A2),CHOOSE({1,2},名单总表!$H$2:$H$102,名单总表!$E$2:$E$102),2,0),"")</f>
        <v>19800000056</v>
      </c>
      <c r="E6" s="4"/>
      <c r="F6" s="4"/>
      <c r="G6" s="17"/>
      <c r="H6" s="17"/>
      <c r="I6" s="17"/>
      <c r="J6" s="17"/>
      <c r="K6" s="17"/>
      <c r="L6" s="17"/>
      <c r="M6" s="17"/>
      <c r="N6" s="17"/>
      <c r="O6" s="17"/>
      <c r="P6" s="17"/>
      <c r="Q6" s="8"/>
    </row>
    <row r="7" spans="1:20" ht="16.5" x14ac:dyDescent="0.25">
      <c r="A7" s="17">
        <v>3</v>
      </c>
      <c r="B7" s="3" t="str">
        <f>IFERROR(VLOOKUP(ROW(A3),CHOOSE({1,2},名单总表!$H$2:$H$102,名单总表!$C$2:$C$102),2,0),"")</f>
        <v/>
      </c>
      <c r="C7" s="3" t="str">
        <f>IFERROR(VLOOKUP(ROW(A3),CHOOSE({1,2},名单总表!$H$2:$H$102,名单总表!$D$2:$D$102),2,0),"")</f>
        <v/>
      </c>
      <c r="D7" s="3" t="str">
        <f>IFERROR(VLOOKUP(ROW(A3),CHOOSE({1,2},名单总表!$H$2:$H$102,名单总表!$E$2:$E$102),2,0),"")</f>
        <v/>
      </c>
      <c r="E7" s="4"/>
      <c r="F7" s="4"/>
      <c r="G7" s="18"/>
      <c r="H7" s="17"/>
      <c r="I7" s="17"/>
      <c r="J7" s="17"/>
      <c r="K7" s="17"/>
      <c r="L7" s="17"/>
      <c r="M7" s="17"/>
      <c r="N7" s="17"/>
      <c r="O7" s="17"/>
      <c r="P7" s="17"/>
      <c r="Q7" s="8"/>
    </row>
    <row r="8" spans="1:20" ht="16.5" x14ac:dyDescent="0.25">
      <c r="A8" s="17">
        <v>4</v>
      </c>
      <c r="B8" s="3" t="str">
        <f>IFERROR(VLOOKUP(ROW(A4),CHOOSE({1,2},名单总表!$H$2:$H$102,名单总表!$C$2:$C$102),2,0),"")</f>
        <v/>
      </c>
      <c r="C8" s="3" t="str">
        <f>IFERROR(VLOOKUP(ROW(A4),CHOOSE({1,2},名单总表!$H$2:$H$102,名单总表!$D$2:$D$102),2,0),"")</f>
        <v/>
      </c>
      <c r="D8" s="3" t="str">
        <f>IFERROR(VLOOKUP(ROW(A4),CHOOSE({1,2},名单总表!$H$2:$H$102,名单总表!$E$2:$E$102),2,0),"")</f>
        <v/>
      </c>
      <c r="E8" s="4"/>
      <c r="F8" s="4"/>
      <c r="G8" s="17"/>
      <c r="H8" s="17"/>
      <c r="I8" s="17"/>
      <c r="J8" s="17"/>
      <c r="K8" s="17"/>
      <c r="L8" s="17"/>
      <c r="M8" s="17"/>
      <c r="N8" s="17"/>
      <c r="O8" s="17"/>
      <c r="P8" s="17"/>
      <c r="Q8" s="8"/>
    </row>
    <row r="9" spans="1:20" ht="16.5" x14ac:dyDescent="0.25">
      <c r="A9" s="17">
        <v>5</v>
      </c>
      <c r="B9" s="3" t="str">
        <f>IFERROR(VLOOKUP(ROW(A5),CHOOSE({1,2},名单总表!$H$2:$H$102,名单总表!$C$2:$C$102),2,0),"")</f>
        <v/>
      </c>
      <c r="C9" s="3" t="str">
        <f>IFERROR(VLOOKUP(ROW(A5),CHOOSE({1,2},名单总表!$H$2:$H$102,名单总表!$D$2:$D$102),2,0),"")</f>
        <v/>
      </c>
      <c r="D9" s="3" t="str">
        <f>IFERROR(VLOOKUP(ROW(A5),CHOOSE({1,2},名单总表!$H$2:$H$102,名单总表!$E$2:$E$102),2,0),"")</f>
        <v/>
      </c>
      <c r="E9" s="4"/>
      <c r="F9" s="4"/>
      <c r="G9" s="17"/>
      <c r="H9" s="17"/>
      <c r="I9" s="17"/>
      <c r="J9" s="17"/>
      <c r="K9" s="17"/>
      <c r="L9" s="17"/>
      <c r="M9" s="17"/>
      <c r="N9" s="17"/>
      <c r="O9" s="17"/>
      <c r="P9" s="17"/>
      <c r="Q9" s="8"/>
    </row>
    <row r="10" spans="1:20" ht="16.5" x14ac:dyDescent="0.25">
      <c r="A10" s="17">
        <v>6</v>
      </c>
      <c r="B10" s="3" t="str">
        <f>IFERROR(VLOOKUP(ROW(A6),CHOOSE({1,2},名单总表!$H$2:$H$102,名单总表!$C$2:$C$102),2,0),"")</f>
        <v/>
      </c>
      <c r="C10" s="3" t="str">
        <f>IFERROR(VLOOKUP(ROW(A6),CHOOSE({1,2},名单总表!$H$2:$H$102,名单总表!$D$2:$D$102),2,0),"")</f>
        <v/>
      </c>
      <c r="D10" s="3" t="str">
        <f>IFERROR(VLOOKUP(ROW(A6),CHOOSE({1,2},名单总表!$H$2:$H$102,名单总表!$E$2:$E$102),2,0),"")</f>
        <v/>
      </c>
      <c r="E10" s="4"/>
      <c r="F10" s="4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8"/>
    </row>
    <row r="11" spans="1:20" ht="16.5" x14ac:dyDescent="0.25">
      <c r="A11" s="17">
        <v>7</v>
      </c>
      <c r="B11" s="3" t="str">
        <f>IFERROR(VLOOKUP(ROW(A7),CHOOSE({1,2},名单总表!$H$2:$H$102,名单总表!$C$2:$C$102),2,0),"")</f>
        <v/>
      </c>
      <c r="C11" s="3" t="str">
        <f>IFERROR(VLOOKUP(ROW(A7),CHOOSE({1,2},名单总表!$H$2:$H$102,名单总表!$D$2:$D$102),2,0),"")</f>
        <v/>
      </c>
      <c r="D11" s="3" t="str">
        <f>IFERROR(VLOOKUP(ROW(A7),CHOOSE({1,2},名单总表!$H$2:$H$102,名单总表!$E$2:$E$102),2,0),"")</f>
        <v/>
      </c>
      <c r="E11" s="4"/>
      <c r="F11" s="4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8"/>
    </row>
    <row r="12" spans="1:20" ht="16.5" x14ac:dyDescent="0.25">
      <c r="A12" s="17">
        <v>8</v>
      </c>
      <c r="B12" s="3" t="str">
        <f>IFERROR(VLOOKUP(ROW(A8),CHOOSE({1,2},名单总表!$H$2:$H$102,名单总表!$C$2:$C$102),2,0),"")</f>
        <v/>
      </c>
      <c r="C12" s="3" t="str">
        <f>IFERROR(VLOOKUP(ROW(A8),CHOOSE({1,2},名单总表!$H$2:$H$102,名单总表!$D$2:$D$102),2,0),"")</f>
        <v/>
      </c>
      <c r="D12" s="3" t="str">
        <f>IFERROR(VLOOKUP(ROW(A8),CHOOSE({1,2},名单总表!$H$2:$H$102,名单总表!$E$2:$E$102),2,0),"")</f>
        <v/>
      </c>
      <c r="E12" s="4"/>
      <c r="F12" s="4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8"/>
    </row>
    <row r="13" spans="1:20" ht="16.5" x14ac:dyDescent="0.25">
      <c r="A13" s="17">
        <v>9</v>
      </c>
      <c r="B13" s="3" t="str">
        <f>IFERROR(VLOOKUP(ROW(A9),CHOOSE({1,2},名单总表!$H$2:$H$102,名单总表!$C$2:$C$102),2,0),"")</f>
        <v/>
      </c>
      <c r="C13" s="3" t="str">
        <f>IFERROR(VLOOKUP(ROW(A9),CHOOSE({1,2},名单总表!$H$2:$H$102,名单总表!$D$2:$D$102),2,0),"")</f>
        <v/>
      </c>
      <c r="D13" s="3" t="str">
        <f>IFERROR(VLOOKUP(ROW(A9),CHOOSE({1,2},名单总表!$H$2:$H$102,名单总表!$E$2:$E$102),2,0),"")</f>
        <v/>
      </c>
      <c r="E13" s="4"/>
      <c r="F13" s="4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8"/>
    </row>
    <row r="14" spans="1:20" ht="16.5" x14ac:dyDescent="0.25">
      <c r="A14" s="17">
        <v>10</v>
      </c>
      <c r="B14" s="3" t="str">
        <f>IFERROR(VLOOKUP(ROW(A10),CHOOSE({1,2},名单总表!$H$2:$H$102,名单总表!$C$2:$C$102),2,0),"")</f>
        <v/>
      </c>
      <c r="C14" s="3" t="str">
        <f>IFERROR(VLOOKUP(ROW(A10),CHOOSE({1,2},名单总表!$H$2:$H$102,名单总表!$D$2:$D$102),2,0),"")</f>
        <v/>
      </c>
      <c r="D14" s="3" t="str">
        <f>IFERROR(VLOOKUP(ROW(A10),CHOOSE({1,2},名单总表!$H$2:$H$102,名单总表!$E$2:$E$102),2,0),"")</f>
        <v/>
      </c>
      <c r="E14" s="4"/>
      <c r="F14" s="4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8"/>
    </row>
    <row r="15" spans="1:20" ht="16.5" x14ac:dyDescent="0.25">
      <c r="A15" s="17">
        <v>11</v>
      </c>
      <c r="B15" s="3" t="str">
        <f>IFERROR(VLOOKUP(ROW(A11),CHOOSE({1,2},名单总表!$H$2:$H$102,名单总表!$C$2:$C$102),2,0),"")</f>
        <v/>
      </c>
      <c r="C15" s="3" t="str">
        <f>IFERROR(VLOOKUP(ROW(A11),CHOOSE({1,2},名单总表!$H$2:$H$102,名单总表!$D$2:$D$102),2,0),"")</f>
        <v/>
      </c>
      <c r="D15" s="3" t="str">
        <f>IFERROR(VLOOKUP(ROW(A11),CHOOSE({1,2},名单总表!$H$2:$H$102,名单总表!$E$2:$E$102),2,0),"")</f>
        <v/>
      </c>
      <c r="E15" s="4"/>
      <c r="F15" s="4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8"/>
    </row>
    <row r="16" spans="1:20" ht="16.5" x14ac:dyDescent="0.25">
      <c r="A16" s="17">
        <v>12</v>
      </c>
      <c r="B16" s="3" t="str">
        <f>IFERROR(VLOOKUP(ROW(A12),CHOOSE({1,2},名单总表!$H$2:$H$102,名单总表!$C$2:$C$102),2,0),"")</f>
        <v/>
      </c>
      <c r="C16" s="3" t="str">
        <f>IFERROR(VLOOKUP(ROW(A12),CHOOSE({1,2},名单总表!$H$2:$H$102,名单总表!$D$2:$D$102),2,0),"")</f>
        <v/>
      </c>
      <c r="D16" s="3" t="str">
        <f>IFERROR(VLOOKUP(ROW(A12),CHOOSE({1,2},名单总表!$H$2:$H$102,名单总表!$E$2:$E$102),2,0),"")</f>
        <v/>
      </c>
      <c r="E16" s="4"/>
      <c r="F16" s="4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8"/>
    </row>
    <row r="17" spans="1:17" ht="16.5" x14ac:dyDescent="0.25">
      <c r="A17" s="17">
        <v>13</v>
      </c>
      <c r="B17" s="3" t="str">
        <f>IFERROR(VLOOKUP(ROW(A13),CHOOSE({1,2},名单总表!$H$2:$H$102,名单总表!$C$2:$C$102),2,0),"")</f>
        <v/>
      </c>
      <c r="C17" s="3" t="str">
        <f>IFERROR(VLOOKUP(ROW(A13),CHOOSE({1,2},名单总表!$H$2:$H$102,名单总表!$D$2:$D$102),2,0),"")</f>
        <v/>
      </c>
      <c r="D17" s="3" t="str">
        <f>IFERROR(VLOOKUP(ROW(A13),CHOOSE({1,2},名单总表!$H$2:$H$102,名单总表!$E$2:$E$102),2,0),"")</f>
        <v/>
      </c>
      <c r="E17" s="4"/>
      <c r="F17" s="4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8"/>
    </row>
    <row r="18" spans="1:17" ht="16.5" x14ac:dyDescent="0.25">
      <c r="A18" s="17">
        <v>14</v>
      </c>
      <c r="B18" s="3" t="str">
        <f>IFERROR(VLOOKUP(ROW(A14),CHOOSE({1,2},名单总表!$H$2:$H$102,名单总表!$C$2:$C$102),2,0),"")</f>
        <v/>
      </c>
      <c r="C18" s="3" t="str">
        <f>IFERROR(VLOOKUP(ROW(A14),CHOOSE({1,2},名单总表!$H$2:$H$102,名单总表!$D$2:$D$102),2,0),"")</f>
        <v/>
      </c>
      <c r="D18" s="3" t="str">
        <f>IFERROR(VLOOKUP(ROW(A14),CHOOSE({1,2},名单总表!$H$2:$H$102,名单总表!$E$2:$E$102),2,0),"")</f>
        <v/>
      </c>
      <c r="E18" s="4"/>
      <c r="F18" s="4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8"/>
    </row>
    <row r="19" spans="1:17" ht="16.5" x14ac:dyDescent="0.25">
      <c r="A19" s="17">
        <v>15</v>
      </c>
      <c r="B19" s="3" t="str">
        <f>IFERROR(VLOOKUP(ROW(A15),CHOOSE({1,2},名单总表!$H$2:$H$102,名单总表!$C$2:$C$102),2,0),"")</f>
        <v/>
      </c>
      <c r="C19" s="3" t="str">
        <f>IFERROR(VLOOKUP(ROW(A15),CHOOSE({1,2},名单总表!$H$2:$H$102,名单总表!$D$2:$D$102),2,0),"")</f>
        <v/>
      </c>
      <c r="D19" s="3" t="str">
        <f>IFERROR(VLOOKUP(ROW(A15),CHOOSE({1,2},名单总表!$H$2:$H$102,名单总表!$E$2:$E$102),2,0),"")</f>
        <v/>
      </c>
      <c r="E19" s="4"/>
      <c r="F19" s="4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8"/>
    </row>
    <row r="20" spans="1:17" ht="16.5" x14ac:dyDescent="0.25">
      <c r="A20" s="17">
        <v>16</v>
      </c>
      <c r="B20" s="3" t="str">
        <f>IFERROR(VLOOKUP(ROW(A16),CHOOSE({1,2},名单总表!$H$2:$H$102,名单总表!$C$2:$C$102),2,0),"")</f>
        <v/>
      </c>
      <c r="C20" s="3" t="str">
        <f>IFERROR(VLOOKUP(ROW(A16),CHOOSE({1,2},名单总表!$H$2:$H$102,名单总表!$D$2:$D$102),2,0),"")</f>
        <v/>
      </c>
      <c r="D20" s="3" t="str">
        <f>IFERROR(VLOOKUP(ROW(A16),CHOOSE({1,2},名单总表!$H$2:$H$102,名单总表!$E$2:$E$102),2,0),"")</f>
        <v/>
      </c>
      <c r="E20" s="4"/>
      <c r="F20" s="4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8"/>
    </row>
    <row r="21" spans="1:17" ht="16.5" x14ac:dyDescent="0.25">
      <c r="A21" s="17">
        <v>17</v>
      </c>
      <c r="B21" s="3" t="str">
        <f>IFERROR(VLOOKUP(ROW(A17),CHOOSE({1,2},名单总表!$H$2:$H$102,名单总表!$C$2:$C$102),2,0),"")</f>
        <v/>
      </c>
      <c r="C21" s="3" t="str">
        <f>IFERROR(VLOOKUP(ROW(A17),CHOOSE({1,2},名单总表!$H$2:$H$102,名单总表!$D$2:$D$102),2,0),"")</f>
        <v/>
      </c>
      <c r="D21" s="3" t="str">
        <f>IFERROR(VLOOKUP(ROW(A17),CHOOSE({1,2},名单总表!$H$2:$H$102,名单总表!$E$2:$E$102),2,0),"")</f>
        <v/>
      </c>
      <c r="E21" s="4"/>
      <c r="F21" s="4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8"/>
    </row>
    <row r="22" spans="1:17" ht="16.5" x14ac:dyDescent="0.25">
      <c r="A22" s="17">
        <v>18</v>
      </c>
      <c r="B22" s="3" t="str">
        <f>IFERROR(VLOOKUP(ROW(A18),CHOOSE({1,2},名单总表!$H$2:$H$102,名单总表!$C$2:$C$102),2,0),"")</f>
        <v/>
      </c>
      <c r="C22" s="3" t="str">
        <f>IFERROR(VLOOKUP(ROW(A18),CHOOSE({1,2},名单总表!$H$2:$H$102,名单总表!$D$2:$D$102),2,0),"")</f>
        <v/>
      </c>
      <c r="D22" s="3" t="str">
        <f>IFERROR(VLOOKUP(ROW(A18),CHOOSE({1,2},名单总表!$H$2:$H$102,名单总表!$E$2:$E$102),2,0),"")</f>
        <v/>
      </c>
      <c r="E22" s="4"/>
      <c r="F22" s="4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8"/>
    </row>
    <row r="23" spans="1:17" ht="16.5" x14ac:dyDescent="0.25">
      <c r="A23" s="17">
        <v>19</v>
      </c>
      <c r="B23" s="3" t="str">
        <f>IFERROR(VLOOKUP(ROW(A19),CHOOSE({1,2},名单总表!$H$2:$H$102,名单总表!$C$2:$C$102),2,0),"")</f>
        <v/>
      </c>
      <c r="C23" s="3" t="str">
        <f>IFERROR(VLOOKUP(ROW(A19),CHOOSE({1,2},名单总表!$H$2:$H$102,名单总表!$D$2:$D$102),2,0),"")</f>
        <v/>
      </c>
      <c r="D23" s="3" t="str">
        <f>IFERROR(VLOOKUP(ROW(A19),CHOOSE({1,2},名单总表!$H$2:$H$102,名单总表!$E$2:$E$102),2,0),"")</f>
        <v/>
      </c>
      <c r="E23" s="4"/>
      <c r="F23" s="4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8"/>
    </row>
    <row r="24" spans="1:17" ht="16.5" x14ac:dyDescent="0.25">
      <c r="A24" s="17">
        <v>20</v>
      </c>
      <c r="B24" s="3" t="str">
        <f>IFERROR(VLOOKUP(ROW(A20),CHOOSE({1,2},名单总表!$H$2:$H$102,名单总表!$C$2:$C$102),2,0),"")</f>
        <v/>
      </c>
      <c r="C24" s="3" t="str">
        <f>IFERROR(VLOOKUP(ROW(A20),CHOOSE({1,2},名单总表!$H$2:$H$102,名单总表!$D$2:$D$102),2,0),"")</f>
        <v/>
      </c>
      <c r="D24" s="3" t="str">
        <f>IFERROR(VLOOKUP(ROW(A20),CHOOSE({1,2},名单总表!$H$2:$H$102,名单总表!$E$2:$E$102),2,0),"")</f>
        <v/>
      </c>
      <c r="E24" s="4"/>
      <c r="F24" s="4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8"/>
    </row>
    <row r="25" spans="1:17" ht="16.5" x14ac:dyDescent="0.25">
      <c r="A25" s="17">
        <v>21</v>
      </c>
      <c r="B25" s="3" t="str">
        <f>IFERROR(VLOOKUP(ROW(A21),CHOOSE({1,2},名单总表!$H$2:$H$102,名单总表!$C$2:$C$102),2,0),"")</f>
        <v/>
      </c>
      <c r="C25" s="3" t="str">
        <f>IFERROR(VLOOKUP(ROW(A21),CHOOSE({1,2},名单总表!$H$2:$H$102,名单总表!$D$2:$D$102),2,0),"")</f>
        <v/>
      </c>
      <c r="D25" s="3" t="str">
        <f>IFERROR(VLOOKUP(ROW(A21),CHOOSE({1,2},名单总表!$H$2:$H$102,名单总表!$E$2:$E$102),2,0),"")</f>
        <v/>
      </c>
      <c r="E25" s="4"/>
      <c r="F25" s="4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8"/>
    </row>
    <row r="26" spans="1:17" ht="16.5" x14ac:dyDescent="0.25">
      <c r="A26" s="17">
        <v>22</v>
      </c>
      <c r="B26" s="3" t="str">
        <f>IFERROR(VLOOKUP(ROW(A22),CHOOSE({1,2},名单总表!$H$2:$H$102,名单总表!$C$2:$C$102),2,0),"")</f>
        <v/>
      </c>
      <c r="C26" s="3" t="str">
        <f>IFERROR(VLOOKUP(ROW(A22),CHOOSE({1,2},名单总表!$H$2:$H$102,名单总表!$D$2:$D$102),2,0),"")</f>
        <v/>
      </c>
      <c r="D26" s="3" t="str">
        <f>IFERROR(VLOOKUP(ROW(A22),CHOOSE({1,2},名单总表!$H$2:$H$102,名单总表!$E$2:$E$102),2,0),"")</f>
        <v/>
      </c>
      <c r="E26" s="4"/>
      <c r="F26" s="4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8"/>
    </row>
    <row r="27" spans="1:17" ht="16.5" x14ac:dyDescent="0.25">
      <c r="A27" s="17">
        <v>23</v>
      </c>
      <c r="B27" s="3" t="str">
        <f>IFERROR(VLOOKUP(ROW(A23),CHOOSE({1,2},名单总表!$H$2:$H$102,名单总表!$C$2:$C$102),2,0),"")</f>
        <v/>
      </c>
      <c r="C27" s="3" t="str">
        <f>IFERROR(VLOOKUP(ROW(A23),CHOOSE({1,2},名单总表!$H$2:$H$102,名单总表!$D$2:$D$102),2,0),"")</f>
        <v/>
      </c>
      <c r="D27" s="3" t="str">
        <f>IFERROR(VLOOKUP(ROW(A23),CHOOSE({1,2},名单总表!$H$2:$H$102,名单总表!$E$2:$E$102),2,0),"")</f>
        <v/>
      </c>
      <c r="E27" s="4"/>
      <c r="F27" s="4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8"/>
    </row>
    <row r="28" spans="1:17" ht="16.5" x14ac:dyDescent="0.25">
      <c r="A28" s="17">
        <v>24</v>
      </c>
      <c r="B28" s="3" t="str">
        <f>IFERROR(VLOOKUP(ROW(A24),CHOOSE({1,2},名单总表!$H$2:$H$102,名单总表!$C$2:$C$102),2,0),"")</f>
        <v/>
      </c>
      <c r="C28" s="3" t="str">
        <f>IFERROR(VLOOKUP(ROW(A24),CHOOSE({1,2},名单总表!$H$2:$H$102,名单总表!$D$2:$D$102),2,0),"")</f>
        <v/>
      </c>
      <c r="D28" s="3" t="str">
        <f>IFERROR(VLOOKUP(ROW(A24),CHOOSE({1,2},名单总表!$H$2:$H$102,名单总表!$E$2:$E$102),2,0),"")</f>
        <v/>
      </c>
      <c r="E28" s="4"/>
      <c r="F28" s="4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8"/>
    </row>
    <row r="29" spans="1:17" ht="16.5" x14ac:dyDescent="0.25">
      <c r="A29" s="17">
        <v>25</v>
      </c>
      <c r="B29" s="3" t="str">
        <f>IFERROR(VLOOKUP(ROW(A25),CHOOSE({1,2},名单总表!$H$2:$H$102,名单总表!$C$2:$C$102),2,0),"")</f>
        <v/>
      </c>
      <c r="C29" s="3" t="str">
        <f>IFERROR(VLOOKUP(ROW(A25),CHOOSE({1,2},名单总表!$H$2:$H$102,名单总表!$D$2:$D$102),2,0),"")</f>
        <v/>
      </c>
      <c r="D29" s="3" t="str">
        <f>IFERROR(VLOOKUP(ROW(A25),CHOOSE({1,2},名单总表!$H$2:$H$102,名单总表!$E$2:$E$102),2,0),"")</f>
        <v/>
      </c>
      <c r="E29" s="4"/>
      <c r="F29" s="4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8"/>
    </row>
    <row r="30" spans="1:17" ht="16.5" x14ac:dyDescent="0.25">
      <c r="A30" s="17">
        <v>26</v>
      </c>
      <c r="B30" s="3" t="str">
        <f>IFERROR(VLOOKUP(ROW(A26),CHOOSE({1,2},名单总表!$H$2:$H$102,名单总表!$C$2:$C$102),2,0),"")</f>
        <v/>
      </c>
      <c r="C30" s="3" t="str">
        <f>IFERROR(VLOOKUP(ROW(A26),CHOOSE({1,2},名单总表!$H$2:$H$102,名单总表!$D$2:$D$102),2,0),"")</f>
        <v/>
      </c>
      <c r="D30" s="3" t="str">
        <f>IFERROR(VLOOKUP(ROW(A26),CHOOSE({1,2},名单总表!$H$2:$H$102,名单总表!$E$2:$E$102),2,0),"")</f>
        <v/>
      </c>
      <c r="E30" s="4"/>
      <c r="F30" s="4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8"/>
    </row>
    <row r="31" spans="1:17" ht="16.5" x14ac:dyDescent="0.25">
      <c r="A31" s="17">
        <v>27</v>
      </c>
      <c r="B31" s="3" t="str">
        <f>IFERROR(VLOOKUP(ROW(A27),CHOOSE({1,2},名单总表!$H$2:$H$102,名单总表!$C$2:$C$102),2,0),"")</f>
        <v/>
      </c>
      <c r="C31" s="3" t="str">
        <f>IFERROR(VLOOKUP(ROW(A27),CHOOSE({1,2},名单总表!$H$2:$H$102,名单总表!$D$2:$D$102),2,0),"")</f>
        <v/>
      </c>
      <c r="D31" s="3" t="str">
        <f>IFERROR(VLOOKUP(ROW(A27),CHOOSE({1,2},名单总表!$H$2:$H$102,名单总表!$E$2:$E$102),2,0),"")</f>
        <v/>
      </c>
      <c r="E31" s="4"/>
      <c r="F31" s="4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8"/>
    </row>
    <row r="32" spans="1:17" ht="16.5" x14ac:dyDescent="0.25">
      <c r="A32" s="17">
        <v>28</v>
      </c>
      <c r="B32" s="3" t="str">
        <f>IFERROR(VLOOKUP(ROW(A28),CHOOSE({1,2},名单总表!$H$2:$H$102,名单总表!$C$2:$C$102),2,0),"")</f>
        <v/>
      </c>
      <c r="C32" s="3" t="str">
        <f>IFERROR(VLOOKUP(ROW(A28),CHOOSE({1,2},名单总表!$H$2:$H$102,名单总表!$D$2:$D$102),2,0),"")</f>
        <v/>
      </c>
      <c r="D32" s="3" t="str">
        <f>IFERROR(VLOOKUP(ROW(A28),CHOOSE({1,2},名单总表!$H$2:$H$102,名单总表!$E$2:$E$102),2,0),"")</f>
        <v/>
      </c>
      <c r="E32" s="4"/>
      <c r="F32" s="4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8"/>
    </row>
    <row r="33" spans="1:17" ht="16.5" x14ac:dyDescent="0.25">
      <c r="A33" s="17">
        <v>29</v>
      </c>
      <c r="B33" s="3" t="str">
        <f>IFERROR(VLOOKUP(ROW(A29),CHOOSE({1,2},名单总表!$H$2:$H$102,名单总表!$C$2:$C$102),2,0),"")</f>
        <v/>
      </c>
      <c r="C33" s="3" t="str">
        <f>IFERROR(VLOOKUP(ROW(A29),CHOOSE({1,2},名单总表!$H$2:$H$102,名单总表!$D$2:$D$102),2,0),"")</f>
        <v/>
      </c>
      <c r="D33" s="3" t="str">
        <f>IFERROR(VLOOKUP(ROW(A29),CHOOSE({1,2},名单总表!$H$2:$H$102,名单总表!$E$2:$E$102),2,0),"")</f>
        <v/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8"/>
    </row>
    <row r="34" spans="1:17" ht="16.5" x14ac:dyDescent="0.25">
      <c r="A34" s="17">
        <v>30</v>
      </c>
      <c r="B34" s="3" t="str">
        <f>IFERROR(VLOOKUP(ROW(A30),CHOOSE({1,2},名单总表!$H$2:$H$102,名单总表!$C$2:$C$102),2,0),"")</f>
        <v/>
      </c>
      <c r="C34" s="3" t="str">
        <f>IFERROR(VLOOKUP(ROW(A30),CHOOSE({1,2},名单总表!$H$2:$H$102,名单总表!$D$2:$D$102),2,0),"")</f>
        <v/>
      </c>
      <c r="D34" s="3" t="str">
        <f>IFERROR(VLOOKUP(ROW(A30),CHOOSE({1,2},名单总表!$H$2:$H$102,名单总表!$E$2:$E$102),2,0),"")</f>
        <v/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8"/>
    </row>
    <row r="35" spans="1:17" x14ac:dyDescent="0.25">
      <c r="A35" s="26" t="s">
        <v>201</v>
      </c>
      <c r="B35" s="26"/>
      <c r="C35" s="2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9"/>
    </row>
    <row r="36" spans="1:17" x14ac:dyDescent="0.25">
      <c r="A36" s="27" t="s">
        <v>202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</sheetData>
  <mergeCells count="11">
    <mergeCell ref="G1:J1"/>
    <mergeCell ref="E1:F1"/>
    <mergeCell ref="A35:C35"/>
    <mergeCell ref="A36:Q36"/>
    <mergeCell ref="B2:C2"/>
    <mergeCell ref="F2:J2"/>
    <mergeCell ref="M2:Q2"/>
    <mergeCell ref="A3:A4"/>
    <mergeCell ref="B3:B4"/>
    <mergeCell ref="C3:C4"/>
    <mergeCell ref="D3:D4"/>
  </mergeCells>
  <phoneticPr fontId="27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参数!$E$2:$E$31</xm:f>
          </x14:formula1>
          <xm:sqref>G1:J1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E31"/>
  <sheetViews>
    <sheetView topLeftCell="A15" workbookViewId="0">
      <selection activeCell="H18" sqref="H18"/>
    </sheetView>
  </sheetViews>
  <sheetFormatPr defaultRowHeight="14" x14ac:dyDescent="0.25"/>
  <sheetData>
    <row r="2" spans="5:5" ht="16.5" x14ac:dyDescent="0.25">
      <c r="E2" s="3" t="s">
        <v>7</v>
      </c>
    </row>
    <row r="3" spans="5:5" ht="16.5" x14ac:dyDescent="0.25">
      <c r="E3" s="5" t="s">
        <v>12</v>
      </c>
    </row>
    <row r="4" spans="5:5" ht="16.5" x14ac:dyDescent="0.25">
      <c r="E4" s="3" t="s">
        <v>17</v>
      </c>
    </row>
    <row r="5" spans="5:5" ht="16.5" x14ac:dyDescent="0.25">
      <c r="E5" s="3" t="s">
        <v>22</v>
      </c>
    </row>
    <row r="6" spans="5:5" ht="16.5" x14ac:dyDescent="0.25">
      <c r="E6" s="3" t="s">
        <v>204</v>
      </c>
    </row>
    <row r="7" spans="5:5" ht="16.5" x14ac:dyDescent="0.25">
      <c r="E7" s="3" t="s">
        <v>33</v>
      </c>
    </row>
    <row r="8" spans="5:5" ht="16.5" x14ac:dyDescent="0.25">
      <c r="E8" s="3" t="s">
        <v>40</v>
      </c>
    </row>
    <row r="9" spans="5:5" ht="16.5" x14ac:dyDescent="0.25">
      <c r="E9" s="3" t="s">
        <v>43</v>
      </c>
    </row>
    <row r="10" spans="5:5" ht="16.5" x14ac:dyDescent="0.25">
      <c r="E10" s="3" t="s">
        <v>50</v>
      </c>
    </row>
    <row r="11" spans="5:5" ht="16.5" x14ac:dyDescent="0.25">
      <c r="E11" s="5" t="s">
        <v>54</v>
      </c>
    </row>
    <row r="12" spans="5:5" ht="16.5" x14ac:dyDescent="0.25">
      <c r="E12" s="3" t="s">
        <v>59</v>
      </c>
    </row>
    <row r="13" spans="5:5" ht="16.5" x14ac:dyDescent="0.25">
      <c r="E13" s="3" t="s">
        <v>64</v>
      </c>
    </row>
    <row r="14" spans="5:5" ht="16.5" x14ac:dyDescent="0.25">
      <c r="E14" s="3" t="s">
        <v>69</v>
      </c>
    </row>
    <row r="15" spans="5:5" ht="16.5" x14ac:dyDescent="0.25">
      <c r="E15" s="3" t="s">
        <v>80</v>
      </c>
    </row>
    <row r="16" spans="5:5" ht="16.5" x14ac:dyDescent="0.25">
      <c r="E16" s="3" t="s">
        <v>84</v>
      </c>
    </row>
    <row r="17" spans="5:5" ht="16.5" x14ac:dyDescent="0.25">
      <c r="E17" s="3" t="s">
        <v>87</v>
      </c>
    </row>
    <row r="18" spans="5:5" ht="16.5" x14ac:dyDescent="0.25">
      <c r="E18" s="3" t="s">
        <v>92</v>
      </c>
    </row>
    <row r="19" spans="5:5" ht="16.5" x14ac:dyDescent="0.25">
      <c r="E19" s="3" t="s">
        <v>97</v>
      </c>
    </row>
    <row r="20" spans="5:5" ht="16.5" x14ac:dyDescent="0.25">
      <c r="E20" s="3" t="s">
        <v>107</v>
      </c>
    </row>
    <row r="21" spans="5:5" ht="16.5" x14ac:dyDescent="0.25">
      <c r="E21" s="3" t="s">
        <v>113</v>
      </c>
    </row>
    <row r="22" spans="5:5" ht="16.5" x14ac:dyDescent="0.25">
      <c r="E22" s="3" t="s">
        <v>118</v>
      </c>
    </row>
    <row r="23" spans="5:5" ht="16.5" x14ac:dyDescent="0.25">
      <c r="E23" s="3" t="s">
        <v>121</v>
      </c>
    </row>
    <row r="24" spans="5:5" ht="16.5" x14ac:dyDescent="0.25">
      <c r="E24" s="3" t="s">
        <v>125</v>
      </c>
    </row>
    <row r="25" spans="5:5" ht="16.5" x14ac:dyDescent="0.25">
      <c r="E25" s="3" t="s">
        <v>127</v>
      </c>
    </row>
    <row r="26" spans="5:5" ht="16.5" x14ac:dyDescent="0.25">
      <c r="E26" s="3" t="s">
        <v>130</v>
      </c>
    </row>
    <row r="27" spans="5:5" ht="16.5" x14ac:dyDescent="0.25">
      <c r="E27" s="3" t="s">
        <v>132</v>
      </c>
    </row>
    <row r="28" spans="5:5" ht="16.5" x14ac:dyDescent="0.25">
      <c r="E28" s="3" t="s">
        <v>135</v>
      </c>
    </row>
    <row r="29" spans="5:5" ht="16.5" x14ac:dyDescent="0.25">
      <c r="E29" s="3" t="s">
        <v>139</v>
      </c>
    </row>
    <row r="30" spans="5:5" ht="16.5" x14ac:dyDescent="0.25">
      <c r="E30" s="3" t="s">
        <v>145</v>
      </c>
    </row>
    <row r="31" spans="5:5" ht="16.5" x14ac:dyDescent="0.25">
      <c r="E31" s="3" t="s">
        <v>165</v>
      </c>
    </row>
  </sheetData>
  <phoneticPr fontId="2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名单总表</vt:lpstr>
      <vt:lpstr>签到表</vt:lpstr>
      <vt:lpstr>参数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2020-10-22T02:07:00Z</cp:lastPrinted>
  <dcterms:created xsi:type="dcterms:W3CDTF">2020-09-25T03:42:00Z</dcterms:created>
  <dcterms:modified xsi:type="dcterms:W3CDTF">2021-04-09T03:24:42Z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